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75" windowHeight="4965" activeTab="0"/>
  </bookViews>
  <sheets>
    <sheet name="VAT" sheetId="1" r:id="rId1"/>
    <sheet name="Rachunek" sheetId="2" r:id="rId2"/>
    <sheet name="Opis" sheetId="3" r:id="rId3"/>
  </sheets>
  <definedNames/>
  <calcPr fullCalcOnLoad="1"/>
</workbook>
</file>

<file path=xl/sharedStrings.xml><?xml version="1.0" encoding="utf-8"?>
<sst xmlns="http://schemas.openxmlformats.org/spreadsheetml/2006/main" count="239" uniqueCount="78">
  <si>
    <t>NIP:</t>
  </si>
  <si>
    <t>SPRZEDAWCA:</t>
  </si>
  <si>
    <t>ADRES:</t>
  </si>
  <si>
    <t>ORYGINAŁ</t>
  </si>
  <si>
    <t>Lp</t>
  </si>
  <si>
    <t>Nazwa towaru</t>
  </si>
  <si>
    <t>Symbol</t>
  </si>
  <si>
    <t>J.m.</t>
  </si>
  <si>
    <t>Ilość</t>
  </si>
  <si>
    <t>lub usługi</t>
  </si>
  <si>
    <t>SWW/KU</t>
  </si>
  <si>
    <t>Cena jedn.</t>
  </si>
  <si>
    <t>netto</t>
  </si>
  <si>
    <t>Wartość towaru</t>
  </si>
  <si>
    <t>lub usługi netto</t>
  </si>
  <si>
    <t>Podatek</t>
  </si>
  <si>
    <t>Stawka</t>
  </si>
  <si>
    <t>kwota</t>
  </si>
  <si>
    <t>(zł)</t>
  </si>
  <si>
    <t>%</t>
  </si>
  <si>
    <t>lub usługi brutto</t>
  </si>
  <si>
    <t>RAZEM</t>
  </si>
  <si>
    <t>w tym</t>
  </si>
  <si>
    <t>X</t>
  </si>
  <si>
    <t>zw.</t>
  </si>
  <si>
    <t>DO ZAPŁATY:</t>
  </si>
  <si>
    <t>SŁOWNIE:</t>
  </si>
  <si>
    <t>Podpis osoby upoważnionej do wystawienia faktury VAT</t>
  </si>
  <si>
    <t>NABYWCA:</t>
  </si>
  <si>
    <t>Podpis osoby upoważnionej do otrzymania faktury VAT</t>
  </si>
  <si>
    <t>Miejsce sprzedaży:</t>
  </si>
  <si>
    <t>Data sprzedaży:</t>
  </si>
  <si>
    <t>Data wystawienia f-ry:</t>
  </si>
  <si>
    <t>Sposób zapłaty:</t>
  </si>
  <si>
    <t>Zamówienie:</t>
  </si>
  <si>
    <t>Termin zapłaty:</t>
  </si>
  <si>
    <t>.................................................................................</t>
  </si>
  <si>
    <t>..................................................................................</t>
  </si>
  <si>
    <t>pieczątka</t>
  </si>
  <si>
    <t>Nazwa  banku sprzedawcy:</t>
  </si>
  <si>
    <t>Numer konta bankowego sprzedawcy:</t>
  </si>
  <si>
    <t>FAKTURA  VAT</t>
  </si>
  <si>
    <t>numer:</t>
  </si>
  <si>
    <t>KOPIA</t>
  </si>
  <si>
    <t>RACHUNEK  UPROSZCZONY</t>
  </si>
  <si>
    <t>Warunki udzielenia licencji na użytkowanie oprogramowania w postaci arkuszy EXCEL.</t>
  </si>
  <si>
    <t>1. Oprogramowanie użytkowe w postaci arkuszy kalkulacyjnych jest własnością autora.</t>
  </si>
  <si>
    <t>2. Program w postaci arkusza jest ogólnie dostępny w internecie, jednak jego użytkowanie wymaga otrzymania od autora licencji na jego eksploatację.</t>
  </si>
  <si>
    <t>3. Licencja ogólna udzielana jest na wszystkie komputery będące w ewidencji środków trwałych firmy, która opłaciła prawa licencyjne.</t>
  </si>
  <si>
    <t>4. Możliwe jest udzielenie licencji szczególnej na wynegocjowanych warunkach.</t>
  </si>
  <si>
    <t>5. Praw licencyjnych nie można przekazać, ani odsprzedać osobom trzecim.</t>
  </si>
  <si>
    <t>6. Licencja obejmuje tylko konkretną wersję arkusza i nie powoduje obowiązku autora do korekty arkusza np. po zmianie przepisów prawa, stawek podatkowych itp. Po zmianie takich elementów można wykupić nową licencję na inny arkusz dostosowany do aktualnej sytuacji (jeśli taki został opracowany).</t>
  </si>
  <si>
    <t>7. Autorzy dołożyli wszelkich starań, aby licencjonowane oprogramowanie działało prawidłowo, bezbłędnie i zgodnie z przepisami obowiązującymi w dniu zakończenia opracowywania arkusza, jednak odpowiedzialność autorów za nieprawidłowo funkcjonujące oprogramowanie jest ograniczona wyłącznie do kwoty, którą użytkownik zapłacił za wykupienie licencji.</t>
  </si>
  <si>
    <t xml:space="preserve">8. Niniejsze warunki licencji są ogólnie dostępne w internecie oraz umieszczone w każdym egzemplarzu arkusza, a wniesienie opłaty za licencję oznacza akceptację tych warunków.   </t>
  </si>
  <si>
    <r>
      <t xml:space="preserve">Instrukcja użytkowania arkuszy </t>
    </r>
    <r>
      <rPr>
        <b/>
        <sz val="10"/>
        <rFont val="Arial CE"/>
        <family val="2"/>
      </rPr>
      <t xml:space="preserve">FAKTURY VAT </t>
    </r>
    <r>
      <rPr>
        <sz val="10"/>
        <rFont val="Arial CE"/>
        <family val="2"/>
      </rPr>
      <t xml:space="preserve">i </t>
    </r>
    <r>
      <rPr>
        <b/>
        <sz val="10"/>
        <rFont val="Arial CE"/>
        <family val="2"/>
      </rPr>
      <t>RACHUNEK UPROSZCZONY</t>
    </r>
    <r>
      <rPr>
        <sz val="10"/>
        <rFont val="Arial CE"/>
        <family val="2"/>
      </rPr>
      <t>.</t>
    </r>
  </si>
  <si>
    <t>1. W arkuszach należy wypełnić jasne pola w oryginale fakturu lub rachunku</t>
  </si>
  <si>
    <t xml:space="preserve">    (jesnozielone i jasnoniebieskie).</t>
  </si>
  <si>
    <t>2. Pola szare są wyliczane automatycznie (wartości, VAT i sumówki)</t>
  </si>
  <si>
    <t>3. Kopia dokumentu generowana jest automatycznie.</t>
  </si>
  <si>
    <t>4. W polu słownie należy ręcznie wpisać wartość z automatycznie wyliczonego pola DO ZAPŁATY.</t>
  </si>
  <si>
    <t>5. Między wierszami SŁOWNIE i SPRZEDAWCA można wypisać na fakturze i rachunku</t>
  </si>
  <si>
    <t xml:space="preserve">    dowolny tekst - np: Sprzedaż bez możliwości zwrotu lub dowolny inny.</t>
  </si>
  <si>
    <t>"TOR" sp. Z o.o.</t>
  </si>
  <si>
    <t>ul. Kolejowa 77</t>
  </si>
  <si>
    <t>99-999 Wagonowo</t>
  </si>
  <si>
    <t>765-120-82-54</t>
  </si>
  <si>
    <t xml:space="preserve">Dobry Bank S.A. I O/Wagonowo </t>
  </si>
  <si>
    <t>12345-333-123-12-0000</t>
  </si>
  <si>
    <t>1.</t>
  </si>
  <si>
    <t>Szyna kolejowa posrebrzana</t>
  </si>
  <si>
    <t>mb</t>
  </si>
  <si>
    <t>99-123 Wagonowo</t>
  </si>
  <si>
    <t>"TOR bis" s.c</t>
  </si>
  <si>
    <t>Podkład kolejowy uszlachetniny</t>
  </si>
  <si>
    <t>szt</t>
  </si>
  <si>
    <t>ver. 1.0</t>
  </si>
  <si>
    <r>
      <t xml:space="preserve">6. Jeśli towar lub usługa jest zwolniona z VAT należy wpisać </t>
    </r>
    <r>
      <rPr>
        <b/>
        <sz val="10"/>
        <rFont val="Arial CE"/>
        <family val="2"/>
      </rPr>
      <t>zw</t>
    </r>
    <r>
      <rPr>
        <sz val="10"/>
        <rFont val="Arial CE"/>
        <family val="0"/>
      </rPr>
      <t xml:space="preserve"> (bez kropki, dwukropka itp.).</t>
    </r>
  </si>
  <si>
    <t>ww</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</si>
</sst>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00\-00\-00"/>
    <numFmt numFmtId="166" formatCode="#"/>
    <numFmt numFmtId="167" formatCode="00\-000"/>
    <numFmt numFmtId="168" formatCode="\h.\h\h"/>
    <numFmt numFmtId="169" formatCode="#,##0.00_ ;\-#,##0.00\ "/>
  </numFmts>
  <fonts count="18">
    <font>
      <sz val="10"/>
      <name val="Arial CE"/>
      <family val="0"/>
    </font>
    <font>
      <b/>
      <sz val="12"/>
      <name val="Arial CE"/>
      <family val="2"/>
    </font>
    <font>
      <sz val="11"/>
      <name val="Arial CE"/>
      <family val="2"/>
    </font>
    <font>
      <sz val="18"/>
      <name val="Arial CE"/>
      <family val="2"/>
    </font>
    <font>
      <b/>
      <sz val="11"/>
      <name val="Arial CE"/>
      <family val="2"/>
    </font>
    <font>
      <sz val="8"/>
      <name val="Arial CE"/>
      <family val="2"/>
    </font>
    <font>
      <b/>
      <sz val="10"/>
      <name val="Arial CE"/>
      <family val="2"/>
    </font>
    <font>
      <sz val="9"/>
      <name val="Arial CE"/>
      <family val="2"/>
    </font>
    <font>
      <b/>
      <sz val="9"/>
      <name val="Arial CE"/>
      <family val="2"/>
    </font>
    <font>
      <b/>
      <i/>
      <sz val="9"/>
      <name val="Arial CE"/>
      <family val="2"/>
    </font>
    <font>
      <b/>
      <sz val="14"/>
      <name val="Arial CE"/>
      <family val="2"/>
    </font>
    <font>
      <sz val="10"/>
      <name val="Times New Roman CE"/>
      <family val="1"/>
    </font>
    <font>
      <sz val="9"/>
      <name val="Times New Roman CE"/>
      <family val="1"/>
    </font>
    <font>
      <sz val="6"/>
      <name val="Arial CE"/>
      <family val="2"/>
    </font>
    <font>
      <b/>
      <i/>
      <sz val="11"/>
      <name val="Arial CE"/>
      <family val="2"/>
    </font>
    <font>
      <b/>
      <sz val="18"/>
      <name val="Arial CE"/>
      <family val="2"/>
    </font>
    <font>
      <i/>
      <sz val="7"/>
      <name val="Arial CE"/>
      <family val="2"/>
    </font>
    <font>
      <sz val="10"/>
      <color indexed="8"/>
      <name val="Arial CE"/>
      <family val="2"/>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16">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5">
    <xf numFmtId="0" fontId="0" fillId="0" borderId="0" xfId="0" applyAlignment="1">
      <alignment/>
    </xf>
    <xf numFmtId="0" fontId="5" fillId="0" borderId="0" xfId="0" applyFont="1" applyAlignment="1">
      <alignment/>
    </xf>
    <xf numFmtId="0" fontId="4" fillId="2" borderId="1" xfId="0" applyFont="1" applyFill="1" applyBorder="1" applyAlignment="1">
      <alignment horizontal="left"/>
    </xf>
    <xf numFmtId="0" fontId="4" fillId="2" borderId="2" xfId="0" applyFont="1" applyFill="1" applyBorder="1" applyAlignment="1">
      <alignment horizontal="left"/>
    </xf>
    <xf numFmtId="0" fontId="0" fillId="2" borderId="0" xfId="0" applyFill="1" applyAlignment="1" applyProtection="1">
      <alignment/>
      <protection hidden="1"/>
    </xf>
    <xf numFmtId="0" fontId="0" fillId="2" borderId="3" xfId="0" applyFill="1" applyBorder="1" applyAlignment="1" applyProtection="1">
      <alignment/>
      <protection hidden="1"/>
    </xf>
    <xf numFmtId="0" fontId="0" fillId="2" borderId="4" xfId="0" applyFill="1" applyBorder="1" applyAlignment="1" applyProtection="1">
      <alignment/>
      <protection hidden="1"/>
    </xf>
    <xf numFmtId="0" fontId="15" fillId="2" borderId="0" xfId="0" applyFont="1" applyFill="1" applyAlignment="1" applyProtection="1">
      <alignment horizontal="center"/>
      <protection hidden="1"/>
    </xf>
    <xf numFmtId="0" fontId="6" fillId="2" borderId="0" xfId="0" applyFont="1" applyFill="1" applyAlignment="1" applyProtection="1">
      <alignment horizontal="left"/>
      <protection hidden="1"/>
    </xf>
    <xf numFmtId="0" fontId="0" fillId="2" borderId="0" xfId="0" applyFill="1" applyBorder="1" applyAlignment="1" applyProtection="1">
      <alignment/>
      <protection hidden="1"/>
    </xf>
    <xf numFmtId="0" fontId="6" fillId="2" borderId="0" xfId="0" applyFont="1" applyFill="1" applyAlignment="1" applyProtection="1">
      <alignment horizontal="right"/>
      <protection hidden="1"/>
    </xf>
    <xf numFmtId="166" fontId="4" fillId="2" borderId="0" xfId="0" applyNumberFormat="1" applyFont="1" applyFill="1" applyAlignment="1" applyProtection="1">
      <alignment horizontal="center"/>
      <protection hidden="1"/>
    </xf>
    <xf numFmtId="0" fontId="14" fillId="2" borderId="0" xfId="0" applyFont="1" applyFill="1" applyAlignment="1" applyProtection="1">
      <alignment horizontal="left"/>
      <protection hidden="1"/>
    </xf>
    <xf numFmtId="0" fontId="14" fillId="2" borderId="0" xfId="0" applyFont="1" applyFill="1" applyAlignment="1" applyProtection="1">
      <alignment horizontal="right"/>
      <protection hidden="1"/>
    </xf>
    <xf numFmtId="0" fontId="0" fillId="2" borderId="1" xfId="0" applyFill="1" applyBorder="1" applyAlignment="1" applyProtection="1">
      <alignment/>
      <protection hidden="1"/>
    </xf>
    <xf numFmtId="0" fontId="0" fillId="2" borderId="5" xfId="0" applyFill="1" applyBorder="1" applyAlignment="1" applyProtection="1">
      <alignment/>
      <protection hidden="1"/>
    </xf>
    <xf numFmtId="0" fontId="0" fillId="2" borderId="2" xfId="0" applyFill="1" applyBorder="1" applyAlignment="1" applyProtection="1">
      <alignment/>
      <protection hidden="1"/>
    </xf>
    <xf numFmtId="0" fontId="0" fillId="2" borderId="6" xfId="0" applyFill="1" applyBorder="1" applyAlignment="1" applyProtection="1">
      <alignment/>
      <protection hidden="1"/>
    </xf>
    <xf numFmtId="0" fontId="4" fillId="2" borderId="0" xfId="0" applyFont="1" applyFill="1" applyBorder="1" applyAlignment="1" applyProtection="1">
      <alignment horizontal="center"/>
      <protection hidden="1"/>
    </xf>
    <xf numFmtId="0" fontId="2"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protection hidden="1"/>
    </xf>
    <xf numFmtId="0" fontId="10" fillId="2" borderId="0" xfId="0" applyFont="1" applyFill="1" applyBorder="1" applyAlignment="1" applyProtection="1">
      <alignment horizontal="center"/>
      <protection hidden="1"/>
    </xf>
    <xf numFmtId="0" fontId="10" fillId="2" borderId="6" xfId="0" applyFont="1" applyFill="1" applyBorder="1" applyAlignment="1" applyProtection="1">
      <alignment horizontal="center"/>
      <protection hidden="1"/>
    </xf>
    <xf numFmtId="0" fontId="2" fillId="2" borderId="0" xfId="0" applyFont="1" applyFill="1" applyBorder="1" applyAlignment="1" applyProtection="1">
      <alignment horizontal="center"/>
      <protection hidden="1"/>
    </xf>
    <xf numFmtId="0" fontId="4" fillId="2" borderId="0" xfId="0" applyFont="1" applyFill="1" applyBorder="1" applyAlignment="1" applyProtection="1">
      <alignment/>
      <protection hidden="1"/>
    </xf>
    <xf numFmtId="0" fontId="4" fillId="2" borderId="1" xfId="0" applyFont="1" applyFill="1" applyBorder="1" applyAlignment="1" applyProtection="1">
      <alignment horizontal="left"/>
      <protection hidden="1"/>
    </xf>
    <xf numFmtId="0" fontId="4" fillId="2" borderId="2" xfId="0" applyFont="1" applyFill="1" applyBorder="1" applyAlignment="1" applyProtection="1">
      <alignment horizontal="left"/>
      <protection hidden="1"/>
    </xf>
    <xf numFmtId="0" fontId="4" fillId="2" borderId="2" xfId="0" applyFont="1" applyFill="1" applyBorder="1" applyAlignment="1" applyProtection="1">
      <alignment horizontal="center"/>
      <protection hidden="1"/>
    </xf>
    <xf numFmtId="0" fontId="4" fillId="2" borderId="5" xfId="0" applyFont="1" applyFill="1" applyBorder="1" applyAlignment="1" applyProtection="1">
      <alignment horizontal="center"/>
      <protection hidden="1"/>
    </xf>
    <xf numFmtId="0" fontId="0" fillId="2" borderId="0" xfId="0" applyFill="1" applyAlignment="1" applyProtection="1">
      <alignment horizontal="left"/>
      <protection hidden="1"/>
    </xf>
    <xf numFmtId="0" fontId="12" fillId="2" borderId="0" xfId="0" applyFont="1" applyFill="1" applyAlignment="1" applyProtection="1">
      <alignment horizontal="left"/>
      <protection hidden="1"/>
    </xf>
    <xf numFmtId="166" fontId="0" fillId="2" borderId="0" xfId="0" applyNumberFormat="1" applyFill="1" applyAlignment="1" applyProtection="1">
      <alignment/>
      <protection hidden="1"/>
    </xf>
    <xf numFmtId="0" fontId="12" fillId="2" borderId="0" xfId="0" applyFont="1" applyFill="1" applyAlignment="1" applyProtection="1">
      <alignment/>
      <protection hidden="1"/>
    </xf>
    <xf numFmtId="0" fontId="11" fillId="2" borderId="0" xfId="0" applyFont="1" applyFill="1" applyAlignment="1" applyProtection="1">
      <alignment/>
      <protection hidden="1"/>
    </xf>
    <xf numFmtId="0" fontId="5" fillId="2" borderId="7" xfId="0" applyFont="1" applyFill="1" applyBorder="1" applyAlignment="1" applyProtection="1">
      <alignment horizontal="center"/>
      <protection hidden="1"/>
    </xf>
    <xf numFmtId="0" fontId="0" fillId="2" borderId="7" xfId="0" applyFill="1" applyBorder="1" applyAlignment="1" applyProtection="1">
      <alignment horizontal="center"/>
      <protection hidden="1"/>
    </xf>
    <xf numFmtId="0" fontId="5" fillId="2" borderId="8" xfId="0" applyFont="1" applyFill="1" applyBorder="1" applyAlignment="1" applyProtection="1">
      <alignment horizontal="center"/>
      <protection hidden="1"/>
    </xf>
    <xf numFmtId="0" fontId="5" fillId="2" borderId="8" xfId="0" applyFont="1" applyFill="1" applyBorder="1" applyAlignment="1" applyProtection="1">
      <alignment/>
      <protection hidden="1"/>
    </xf>
    <xf numFmtId="0" fontId="5" fillId="2" borderId="9" xfId="0" applyFont="1" applyFill="1" applyBorder="1" applyAlignment="1" applyProtection="1">
      <alignment/>
      <protection hidden="1"/>
    </xf>
    <xf numFmtId="0" fontId="5" fillId="2" borderId="0" xfId="0" applyFont="1" applyFill="1" applyBorder="1" applyAlignment="1" applyProtection="1">
      <alignment/>
      <protection hidden="1"/>
    </xf>
    <xf numFmtId="166" fontId="0" fillId="2" borderId="7" xfId="0" applyNumberFormat="1" applyFill="1" applyBorder="1" applyAlignment="1" applyProtection="1">
      <alignment horizontal="center"/>
      <protection hidden="1"/>
    </xf>
    <xf numFmtId="166" fontId="0" fillId="2" borderId="10" xfId="0" applyNumberFormat="1" applyFill="1" applyBorder="1" applyAlignment="1" applyProtection="1">
      <alignment/>
      <protection hidden="1"/>
    </xf>
    <xf numFmtId="43" fontId="0" fillId="2" borderId="7" xfId="0" applyNumberFormat="1" applyFill="1" applyBorder="1" applyAlignment="1" applyProtection="1">
      <alignment/>
      <protection hidden="1"/>
    </xf>
    <xf numFmtId="43" fontId="0" fillId="2" borderId="10" xfId="0" applyNumberFormat="1" applyFill="1" applyBorder="1" applyAlignment="1" applyProtection="1">
      <alignment/>
      <protection hidden="1"/>
    </xf>
    <xf numFmtId="0" fontId="0" fillId="2" borderId="3" xfId="0" applyNumberFormat="1" applyFill="1" applyBorder="1" applyAlignment="1" applyProtection="1">
      <alignment horizontal="center"/>
      <protection hidden="1"/>
    </xf>
    <xf numFmtId="169" fontId="0" fillId="2" borderId="7" xfId="0" applyNumberFormat="1" applyFill="1" applyBorder="1" applyAlignment="1" applyProtection="1">
      <alignment horizontal="right"/>
      <protection hidden="1"/>
    </xf>
    <xf numFmtId="43" fontId="0" fillId="2" borderId="4" xfId="0" applyNumberFormat="1" applyFill="1" applyBorder="1" applyAlignment="1" applyProtection="1">
      <alignment horizontal="center"/>
      <protection hidden="1"/>
    </xf>
    <xf numFmtId="166" fontId="0" fillId="2" borderId="8" xfId="0" applyNumberFormat="1" applyFill="1" applyBorder="1" applyAlignment="1" applyProtection="1">
      <alignment horizontal="center"/>
      <protection hidden="1"/>
    </xf>
    <xf numFmtId="166" fontId="0" fillId="2" borderId="0" xfId="0" applyNumberFormat="1" applyFill="1" applyBorder="1" applyAlignment="1" applyProtection="1">
      <alignment/>
      <protection hidden="1"/>
    </xf>
    <xf numFmtId="43" fontId="0" fillId="2" borderId="8" xfId="0" applyNumberFormat="1" applyFill="1" applyBorder="1" applyAlignment="1" applyProtection="1">
      <alignment/>
      <protection hidden="1"/>
    </xf>
    <xf numFmtId="43" fontId="0" fillId="2" borderId="6" xfId="0" applyNumberFormat="1" applyFill="1" applyBorder="1" applyAlignment="1" applyProtection="1">
      <alignment/>
      <protection hidden="1"/>
    </xf>
    <xf numFmtId="43" fontId="0" fillId="2" borderId="0" xfId="0" applyNumberFormat="1" applyFill="1" applyBorder="1" applyAlignment="1" applyProtection="1">
      <alignment/>
      <protection hidden="1"/>
    </xf>
    <xf numFmtId="0" fontId="0" fillId="2" borderId="9" xfId="0" applyNumberFormat="1" applyFill="1" applyBorder="1" applyAlignment="1" applyProtection="1">
      <alignment horizontal="center"/>
      <protection hidden="1"/>
    </xf>
    <xf numFmtId="169" fontId="0" fillId="2" borderId="8" xfId="0" applyNumberFormat="1" applyFill="1" applyBorder="1" applyAlignment="1" applyProtection="1">
      <alignment horizontal="right"/>
      <protection hidden="1"/>
    </xf>
    <xf numFmtId="43" fontId="0" fillId="2" borderId="6" xfId="0" applyNumberFormat="1" applyFill="1" applyBorder="1" applyAlignment="1" applyProtection="1">
      <alignment horizontal="center"/>
      <protection hidden="1"/>
    </xf>
    <xf numFmtId="43" fontId="0" fillId="2" borderId="8" xfId="0" applyNumberFormat="1" applyFill="1" applyBorder="1" applyAlignment="1" applyProtection="1">
      <alignment/>
      <protection hidden="1"/>
    </xf>
    <xf numFmtId="166" fontId="0" fillId="2" borderId="11" xfId="0" applyNumberFormat="1" applyFill="1" applyBorder="1" applyAlignment="1" applyProtection="1">
      <alignment horizontal="center"/>
      <protection hidden="1"/>
    </xf>
    <xf numFmtId="166" fontId="0" fillId="2" borderId="2" xfId="0" applyNumberFormat="1" applyFill="1" applyBorder="1" applyAlignment="1" applyProtection="1">
      <alignment/>
      <protection hidden="1"/>
    </xf>
    <xf numFmtId="43" fontId="0" fillId="2" borderId="11" xfId="0" applyNumberFormat="1" applyFill="1" applyBorder="1" applyAlignment="1" applyProtection="1">
      <alignment/>
      <protection hidden="1"/>
    </xf>
    <xf numFmtId="43" fontId="0" fillId="2" borderId="2" xfId="0" applyNumberFormat="1" applyFill="1" applyBorder="1" applyAlignment="1" applyProtection="1">
      <alignment/>
      <protection hidden="1"/>
    </xf>
    <xf numFmtId="0" fontId="0" fillId="2" borderId="1" xfId="0" applyNumberFormat="1" applyFill="1" applyBorder="1" applyAlignment="1" applyProtection="1">
      <alignment horizontal="center"/>
      <protection hidden="1"/>
    </xf>
    <xf numFmtId="169" fontId="0" fillId="2" borderId="11" xfId="0" applyNumberFormat="1" applyFill="1" applyBorder="1" applyAlignment="1" applyProtection="1">
      <alignment horizontal="right"/>
      <protection hidden="1"/>
    </xf>
    <xf numFmtId="43" fontId="0" fillId="2" borderId="5" xfId="0" applyNumberFormat="1" applyFill="1" applyBorder="1" applyAlignment="1" applyProtection="1">
      <alignment horizontal="center"/>
      <protection hidden="1"/>
    </xf>
    <xf numFmtId="0" fontId="8" fillId="2" borderId="11" xfId="0" applyFont="1" applyFill="1" applyBorder="1" applyAlignment="1" applyProtection="1">
      <alignment horizontal="center"/>
      <protection hidden="1"/>
    </xf>
    <xf numFmtId="4" fontId="0" fillId="2" borderId="11" xfId="0" applyNumberFormat="1" applyFill="1" applyBorder="1" applyAlignment="1" applyProtection="1">
      <alignment horizontal="right"/>
      <protection hidden="1"/>
    </xf>
    <xf numFmtId="2" fontId="6" fillId="2" borderId="11" xfId="0" applyNumberFormat="1" applyFont="1" applyFill="1" applyBorder="1" applyAlignment="1" applyProtection="1">
      <alignment horizontal="center"/>
      <protection hidden="1"/>
    </xf>
    <xf numFmtId="0" fontId="7" fillId="2" borderId="12" xfId="0" applyFont="1" applyFill="1" applyBorder="1" applyAlignment="1" applyProtection="1">
      <alignment horizontal="center"/>
      <protection hidden="1"/>
    </xf>
    <xf numFmtId="4" fontId="0" fillId="2" borderId="7" xfId="0" applyNumberFormat="1" applyFill="1" applyBorder="1" applyAlignment="1" applyProtection="1">
      <alignment/>
      <protection hidden="1"/>
    </xf>
    <xf numFmtId="0" fontId="6" fillId="2" borderId="12" xfId="0" applyFont="1" applyFill="1" applyBorder="1" applyAlignment="1" applyProtection="1">
      <alignment horizontal="center"/>
      <protection hidden="1"/>
    </xf>
    <xf numFmtId="4" fontId="0" fillId="2" borderId="12" xfId="0" applyNumberFormat="1" applyFill="1" applyBorder="1" applyAlignment="1" applyProtection="1">
      <alignment/>
      <protection hidden="1"/>
    </xf>
    <xf numFmtId="0" fontId="6" fillId="2" borderId="13" xfId="0" applyFont="1" applyFill="1" applyBorder="1" applyAlignment="1" applyProtection="1">
      <alignment horizontal="center"/>
      <protection hidden="1"/>
    </xf>
    <xf numFmtId="0" fontId="6" fillId="2" borderId="0" xfId="0" applyFont="1" applyFill="1" applyAlignment="1" applyProtection="1">
      <alignment horizontal="center"/>
      <protection hidden="1"/>
    </xf>
    <xf numFmtId="4" fontId="4" fillId="2" borderId="12" xfId="0" applyNumberFormat="1" applyFont="1" applyFill="1" applyBorder="1" applyAlignment="1" applyProtection="1">
      <alignment/>
      <protection hidden="1"/>
    </xf>
    <xf numFmtId="0" fontId="8" fillId="2" borderId="0" xfId="0" applyFont="1" applyFill="1" applyAlignment="1" applyProtection="1">
      <alignment horizontal="left"/>
      <protection hidden="1"/>
    </xf>
    <xf numFmtId="0" fontId="0" fillId="2" borderId="0" xfId="0" applyFont="1" applyFill="1" applyAlignment="1" applyProtection="1">
      <alignment/>
      <protection hidden="1"/>
    </xf>
    <xf numFmtId="0" fontId="4" fillId="3" borderId="0" xfId="0" applyFont="1" applyFill="1" applyAlignment="1" applyProtection="1">
      <alignment horizontal="center"/>
      <protection locked="0"/>
    </xf>
    <xf numFmtId="0" fontId="3" fillId="2" borderId="0" xfId="0" applyFont="1" applyFill="1" applyBorder="1" applyAlignment="1" applyProtection="1">
      <alignment horizontal="center"/>
      <protection hidden="1"/>
    </xf>
    <xf numFmtId="0" fontId="5" fillId="2" borderId="1" xfId="0" applyFont="1" applyFill="1" applyBorder="1" applyAlignment="1" applyProtection="1">
      <alignment/>
      <protection hidden="1"/>
    </xf>
    <xf numFmtId="0" fontId="5" fillId="2" borderId="2" xfId="0" applyFont="1" applyFill="1" applyBorder="1" applyAlignment="1" applyProtection="1">
      <alignment/>
      <protection hidden="1"/>
    </xf>
    <xf numFmtId="0" fontId="5" fillId="2" borderId="11" xfId="0" applyFont="1" applyFill="1" applyBorder="1" applyAlignment="1" applyProtection="1">
      <alignment/>
      <protection hidden="1"/>
    </xf>
    <xf numFmtId="0" fontId="5" fillId="2" borderId="11" xfId="0" applyFont="1" applyFill="1" applyBorder="1" applyAlignment="1" applyProtection="1">
      <alignment horizontal="center"/>
      <protection hidden="1"/>
    </xf>
    <xf numFmtId="43" fontId="0" fillId="2" borderId="8" xfId="0" applyNumberFormat="1" applyFill="1" applyBorder="1" applyAlignment="1" applyProtection="1">
      <alignment horizontal="right"/>
      <protection hidden="1"/>
    </xf>
    <xf numFmtId="2" fontId="0" fillId="2" borderId="9" xfId="0" applyNumberFormat="1" applyFill="1" applyBorder="1" applyAlignment="1" applyProtection="1">
      <alignment horizontal="right"/>
      <protection hidden="1"/>
    </xf>
    <xf numFmtId="43" fontId="0" fillId="2" borderId="7" xfId="0" applyNumberFormat="1" applyFill="1" applyBorder="1" applyAlignment="1" applyProtection="1">
      <alignment horizontal="center"/>
      <protection hidden="1"/>
    </xf>
    <xf numFmtId="43" fontId="0" fillId="2" borderId="8" xfId="0" applyNumberFormat="1" applyFill="1" applyBorder="1" applyAlignment="1" applyProtection="1">
      <alignment horizontal="center"/>
      <protection hidden="1"/>
    </xf>
    <xf numFmtId="43" fontId="0" fillId="2" borderId="11" xfId="0" applyNumberFormat="1" applyFill="1" applyBorder="1" applyAlignment="1" applyProtection="1">
      <alignment horizontal="center"/>
      <protection hidden="1"/>
    </xf>
    <xf numFmtId="4" fontId="0" fillId="2" borderId="12" xfId="0" applyNumberFormat="1" applyFill="1" applyBorder="1" applyAlignment="1" applyProtection="1">
      <alignment horizontal="right"/>
      <protection hidden="1"/>
    </xf>
    <xf numFmtId="49" fontId="17" fillId="3" borderId="7" xfId="0" applyNumberFormat="1" applyFont="1" applyFill="1" applyBorder="1" applyAlignment="1" applyProtection="1">
      <alignment horizontal="center"/>
      <protection locked="0"/>
    </xf>
    <xf numFmtId="0" fontId="0" fillId="3" borderId="3" xfId="0" applyFill="1" applyBorder="1" applyAlignment="1" applyProtection="1">
      <alignment/>
      <protection locked="0"/>
    </xf>
    <xf numFmtId="43" fontId="0" fillId="3" borderId="3" xfId="0" applyNumberFormat="1" applyFill="1" applyBorder="1" applyAlignment="1" applyProtection="1">
      <alignment/>
      <protection locked="0"/>
    </xf>
    <xf numFmtId="49" fontId="17" fillId="3" borderId="8" xfId="0" applyNumberFormat="1" applyFont="1" applyFill="1" applyBorder="1" applyAlignment="1" applyProtection="1">
      <alignment horizontal="center"/>
      <protection locked="0"/>
    </xf>
    <xf numFmtId="0" fontId="0" fillId="4" borderId="9" xfId="0" applyFill="1" applyBorder="1" applyAlignment="1" applyProtection="1">
      <alignment/>
      <protection locked="0"/>
    </xf>
    <xf numFmtId="43" fontId="0" fillId="4" borderId="9" xfId="0" applyNumberFormat="1" applyFill="1" applyBorder="1" applyAlignment="1" applyProtection="1">
      <alignment/>
      <protection locked="0"/>
    </xf>
    <xf numFmtId="0" fontId="0" fillId="3" borderId="9" xfId="0" applyFill="1" applyBorder="1" applyAlignment="1" applyProtection="1">
      <alignment/>
      <protection locked="0"/>
    </xf>
    <xf numFmtId="43" fontId="0" fillId="3" borderId="9" xfId="0" applyNumberFormat="1" applyFill="1" applyBorder="1" applyAlignment="1" applyProtection="1">
      <alignment/>
      <protection locked="0"/>
    </xf>
    <xf numFmtId="49" fontId="17" fillId="3" borderId="11" xfId="0" applyNumberFormat="1" applyFont="1" applyFill="1" applyBorder="1" applyAlignment="1" applyProtection="1">
      <alignment horizontal="center"/>
      <protection locked="0"/>
    </xf>
    <xf numFmtId="0" fontId="0" fillId="4" borderId="1" xfId="0" applyFill="1" applyBorder="1" applyAlignment="1" applyProtection="1">
      <alignment/>
      <protection locked="0"/>
    </xf>
    <xf numFmtId="43" fontId="0" fillId="4" borderId="1" xfId="0" applyNumberFormat="1" applyFill="1" applyBorder="1" applyAlignment="1" applyProtection="1">
      <alignment/>
      <protection locked="0"/>
    </xf>
    <xf numFmtId="0" fontId="0" fillId="3" borderId="10" xfId="0" applyNumberFormat="1" applyFill="1" applyBorder="1" applyAlignment="1" applyProtection="1">
      <alignment horizontal="center"/>
      <protection locked="0"/>
    </xf>
    <xf numFmtId="0" fontId="0" fillId="4" borderId="0" xfId="0" applyNumberFormat="1"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4" borderId="0"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3" borderId="0" xfId="0" applyFill="1" applyAlignment="1" applyProtection="1">
      <alignment/>
      <protection locked="0"/>
    </xf>
    <xf numFmtId="0" fontId="1" fillId="2" borderId="0" xfId="0" applyFont="1" applyFill="1" applyAlignment="1" applyProtection="1">
      <alignment horizontal="center"/>
      <protection hidden="1"/>
    </xf>
    <xf numFmtId="0" fontId="1" fillId="2" borderId="0" xfId="0" applyFont="1" applyFill="1" applyAlignment="1" applyProtection="1">
      <alignment/>
      <protection hidden="1"/>
    </xf>
    <xf numFmtId="0" fontId="0" fillId="0" borderId="2" xfId="0" applyBorder="1" applyAlignment="1">
      <alignment/>
    </xf>
    <xf numFmtId="0" fontId="0" fillId="2" borderId="0" xfId="0" applyFill="1" applyBorder="1" applyAlignment="1" applyProtection="1">
      <alignment/>
      <protection/>
    </xf>
    <xf numFmtId="0" fontId="0" fillId="2" borderId="6" xfId="0" applyFill="1" applyBorder="1" applyAlignment="1" applyProtection="1">
      <alignment/>
      <protection/>
    </xf>
    <xf numFmtId="0" fontId="4" fillId="2" borderId="0" xfId="0" applyFont="1" applyFill="1" applyBorder="1" applyAlignment="1" applyProtection="1">
      <alignment horizontal="center"/>
      <protection/>
    </xf>
    <xf numFmtId="0" fontId="2" fillId="2" borderId="6" xfId="0" applyFont="1" applyFill="1" applyBorder="1" applyAlignment="1" applyProtection="1">
      <alignment horizontal="center"/>
      <protection/>
    </xf>
    <xf numFmtId="0" fontId="4" fillId="2" borderId="6" xfId="0" applyFont="1" applyFill="1" applyBorder="1" applyAlignment="1" applyProtection="1">
      <alignment horizontal="center"/>
      <protection/>
    </xf>
    <xf numFmtId="0" fontId="10" fillId="2" borderId="0" xfId="0" applyFont="1" applyFill="1" applyBorder="1" applyAlignment="1" applyProtection="1">
      <alignment horizontal="center"/>
      <protection/>
    </xf>
    <xf numFmtId="0" fontId="10" fillId="2" borderId="6"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3" fillId="2" borderId="6" xfId="0" applyFont="1" applyFill="1" applyBorder="1" applyAlignment="1" applyProtection="1">
      <alignment horizontal="center"/>
      <protection/>
    </xf>
    <xf numFmtId="0" fontId="4" fillId="2" borderId="0" xfId="0" applyFont="1" applyFill="1" applyBorder="1" applyAlignment="1" applyProtection="1">
      <alignment/>
      <protection/>
    </xf>
    <xf numFmtId="0" fontId="4" fillId="2" borderId="1" xfId="0" applyFont="1" applyFill="1" applyBorder="1" applyAlignment="1" applyProtection="1">
      <alignment horizontal="left"/>
      <protection/>
    </xf>
    <xf numFmtId="0" fontId="4" fillId="2" borderId="2" xfId="0" applyFont="1" applyFill="1" applyBorder="1" applyAlignment="1" applyProtection="1">
      <alignment horizontal="left"/>
      <protection/>
    </xf>
    <xf numFmtId="0" fontId="4" fillId="2" borderId="2" xfId="0" applyFont="1" applyFill="1" applyBorder="1" applyAlignment="1" applyProtection="1">
      <alignment horizontal="center"/>
      <protection/>
    </xf>
    <xf numFmtId="0" fontId="4" fillId="2" borderId="5" xfId="0" applyFont="1" applyFill="1" applyBorder="1" applyAlignment="1" applyProtection="1">
      <alignment horizontal="center"/>
      <protection/>
    </xf>
    <xf numFmtId="49" fontId="17" fillId="3" borderId="7" xfId="0" applyNumberFormat="1" applyFont="1" applyFill="1" applyBorder="1" applyAlignment="1" applyProtection="1">
      <alignment horizontal="center"/>
      <protection/>
    </xf>
    <xf numFmtId="0" fontId="5" fillId="2" borderId="9" xfId="0" applyFont="1" applyFill="1" applyBorder="1" applyAlignment="1" applyProtection="1">
      <alignment horizontal="center"/>
      <protection hidden="1"/>
    </xf>
    <xf numFmtId="0" fontId="5" fillId="2" borderId="0" xfId="0" applyFont="1" applyFill="1" applyBorder="1" applyAlignment="1" applyProtection="1">
      <alignment horizontal="center"/>
      <protection hidden="1"/>
    </xf>
    <xf numFmtId="0" fontId="16" fillId="2" borderId="0" xfId="0" applyFont="1" applyFill="1" applyAlignment="1" applyProtection="1">
      <alignment horizontal="right"/>
      <protection hidden="1"/>
    </xf>
    <xf numFmtId="0" fontId="0" fillId="4" borderId="0" xfId="0" applyFill="1" applyAlignment="1" applyProtection="1">
      <alignment horizontal="left"/>
      <protection locked="0"/>
    </xf>
    <xf numFmtId="166" fontId="0" fillId="2" borderId="0" xfId="0" applyNumberFormat="1" applyFill="1" applyAlignment="1" applyProtection="1">
      <alignment horizontal="left"/>
      <protection hidden="1"/>
    </xf>
    <xf numFmtId="0" fontId="0" fillId="2" borderId="0" xfId="0" applyFill="1" applyAlignment="1" applyProtection="1">
      <alignment horizontal="left"/>
      <protection hidden="1"/>
    </xf>
    <xf numFmtId="0" fontId="0" fillId="2" borderId="0" xfId="0" applyFill="1" applyAlignment="1" applyProtection="1">
      <alignment horizontal="right"/>
      <protection hidden="1"/>
    </xf>
    <xf numFmtId="166" fontId="0" fillId="2" borderId="0" xfId="0" applyNumberFormat="1" applyFill="1" applyBorder="1" applyAlignment="1" applyProtection="1">
      <alignment horizontal="left"/>
      <protection hidden="1"/>
    </xf>
    <xf numFmtId="166" fontId="0" fillId="2" borderId="6" xfId="0" applyNumberFormat="1" applyFill="1" applyBorder="1" applyAlignment="1" applyProtection="1">
      <alignment horizontal="left"/>
      <protection hidden="1"/>
    </xf>
    <xf numFmtId="166" fontId="0" fillId="2" borderId="2" xfId="0" applyNumberFormat="1" applyFill="1" applyBorder="1" applyAlignment="1" applyProtection="1">
      <alignment horizontal="left"/>
      <protection hidden="1"/>
    </xf>
    <xf numFmtId="166" fontId="0" fillId="2" borderId="5" xfId="0" applyNumberFormat="1" applyFill="1" applyBorder="1" applyAlignment="1" applyProtection="1">
      <alignment horizontal="left"/>
      <protection hidden="1"/>
    </xf>
    <xf numFmtId="0" fontId="5" fillId="2" borderId="0" xfId="0" applyFont="1" applyFill="1" applyAlignment="1" applyProtection="1">
      <alignment horizontal="left"/>
      <protection hidden="1"/>
    </xf>
    <xf numFmtId="0" fontId="5" fillId="2" borderId="0" xfId="0" applyFont="1" applyFill="1" applyAlignment="1" applyProtection="1">
      <alignment horizontal="right"/>
      <protection hidden="1"/>
    </xf>
    <xf numFmtId="0" fontId="7"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9" fillId="2" borderId="0" xfId="0" applyFont="1" applyFill="1" applyAlignment="1" applyProtection="1">
      <alignment horizontal="right"/>
      <protection hidden="1"/>
    </xf>
    <xf numFmtId="0" fontId="16" fillId="2" borderId="0" xfId="0" applyFont="1" applyFill="1" applyAlignment="1" applyProtection="1">
      <alignment horizontal="left"/>
      <protection hidden="1"/>
    </xf>
    <xf numFmtId="166" fontId="0" fillId="2" borderId="10" xfId="0" applyNumberFormat="1" applyFill="1" applyBorder="1" applyAlignment="1" applyProtection="1">
      <alignment horizontal="left"/>
      <protection hidden="1"/>
    </xf>
    <xf numFmtId="166" fontId="0" fillId="2" borderId="4" xfId="0" applyNumberFormat="1" applyFill="1" applyBorder="1" applyAlignment="1" applyProtection="1">
      <alignment horizontal="left"/>
      <protection hidden="1"/>
    </xf>
    <xf numFmtId="0" fontId="12" fillId="2" borderId="0" xfId="0" applyFont="1" applyFill="1" applyAlignment="1" applyProtection="1">
      <alignment horizontal="left"/>
      <protection hidden="1"/>
    </xf>
    <xf numFmtId="166" fontId="0" fillId="2" borderId="14" xfId="0" applyNumberFormat="1" applyFont="1" applyFill="1" applyBorder="1" applyAlignment="1" applyProtection="1">
      <alignment horizontal="left"/>
      <protection hidden="1"/>
    </xf>
    <xf numFmtId="0" fontId="5" fillId="2" borderId="3" xfId="0" applyFont="1" applyFill="1" applyBorder="1" applyAlignment="1" applyProtection="1">
      <alignment horizontal="center"/>
      <protection hidden="1"/>
    </xf>
    <xf numFmtId="0" fontId="5" fillId="2" borderId="10" xfId="0" applyFont="1" applyFill="1" applyBorder="1" applyAlignment="1" applyProtection="1">
      <alignment horizontal="center"/>
      <protection hidden="1"/>
    </xf>
    <xf numFmtId="0" fontId="5" fillId="2" borderId="15" xfId="0" applyFont="1" applyFill="1" applyBorder="1" applyAlignment="1" applyProtection="1">
      <alignment horizontal="center"/>
      <protection hidden="1"/>
    </xf>
    <xf numFmtId="0" fontId="5" fillId="2" borderId="13" xfId="0" applyFont="1" applyFill="1" applyBorder="1" applyAlignment="1" applyProtection="1">
      <alignment horizontal="center"/>
      <protection hidden="1"/>
    </xf>
    <xf numFmtId="166" fontId="0" fillId="2" borderId="0" xfId="0" applyNumberFormat="1" applyFill="1" applyAlignment="1" applyProtection="1">
      <alignment horizontal="right"/>
      <protection hidden="1"/>
    </xf>
    <xf numFmtId="166" fontId="0" fillId="2" borderId="2" xfId="0" applyNumberFormat="1" applyFont="1" applyFill="1" applyBorder="1" applyAlignment="1" applyProtection="1">
      <alignment horizontal="left"/>
      <protection hidden="1"/>
    </xf>
    <xf numFmtId="166" fontId="11" fillId="2" borderId="0" xfId="0" applyNumberFormat="1" applyFont="1" applyFill="1" applyAlignment="1" applyProtection="1">
      <alignment horizontal="left"/>
      <protection hidden="1"/>
    </xf>
    <xf numFmtId="166" fontId="2" fillId="2" borderId="9" xfId="0" applyNumberFormat="1" applyFont="1" applyFill="1" applyBorder="1" applyAlignment="1" applyProtection="1">
      <alignment horizontal="left"/>
      <protection hidden="1"/>
    </xf>
    <xf numFmtId="166" fontId="2" fillId="2" borderId="0" xfId="0" applyNumberFormat="1" applyFont="1" applyFill="1" applyBorder="1" applyAlignment="1" applyProtection="1">
      <alignment horizontal="left"/>
      <protection hidden="1"/>
    </xf>
    <xf numFmtId="166" fontId="2" fillId="2" borderId="6" xfId="0" applyNumberFormat="1" applyFont="1" applyFill="1" applyBorder="1" applyAlignment="1" applyProtection="1">
      <alignment horizontal="left"/>
      <protection hidden="1"/>
    </xf>
    <xf numFmtId="166" fontId="2" fillId="2" borderId="2" xfId="0" applyNumberFormat="1" applyFont="1" applyFill="1" applyBorder="1" applyAlignment="1" applyProtection="1">
      <alignment horizontal="center"/>
      <protection hidden="1"/>
    </xf>
    <xf numFmtId="166" fontId="2" fillId="2" borderId="2" xfId="0" applyNumberFormat="1" applyFont="1" applyFill="1" applyBorder="1" applyAlignment="1" applyProtection="1">
      <alignment horizontal="left"/>
      <protection hidden="1"/>
    </xf>
    <xf numFmtId="166" fontId="2" fillId="2" borderId="5" xfId="0" applyNumberFormat="1" applyFont="1" applyFill="1" applyBorder="1" applyAlignment="1" applyProtection="1">
      <alignment horizontal="left"/>
      <protection hidden="1"/>
    </xf>
    <xf numFmtId="0" fontId="4" fillId="2" borderId="9" xfId="0" applyFont="1" applyFill="1" applyBorder="1" applyAlignment="1" applyProtection="1">
      <alignment horizontal="left"/>
      <protection hidden="1"/>
    </xf>
    <xf numFmtId="0" fontId="4" fillId="2" borderId="0" xfId="0" applyFont="1" applyFill="1" applyBorder="1" applyAlignment="1" applyProtection="1">
      <alignment horizontal="left"/>
      <protection hidden="1"/>
    </xf>
    <xf numFmtId="0" fontId="4" fillId="2" borderId="6" xfId="0" applyFont="1" applyFill="1" applyBorder="1" applyAlignment="1" applyProtection="1">
      <alignment horizontal="left"/>
      <protection hidden="1"/>
    </xf>
    <xf numFmtId="0" fontId="15" fillId="2" borderId="0" xfId="0" applyFont="1" applyFill="1" applyAlignment="1" applyProtection="1">
      <alignment horizontal="center"/>
      <protection hidden="1"/>
    </xf>
    <xf numFmtId="0" fontId="14" fillId="2" borderId="0" xfId="0" applyFont="1" applyFill="1" applyAlignment="1" applyProtection="1">
      <alignment horizontal="left"/>
      <protection hidden="1"/>
    </xf>
    <xf numFmtId="0" fontId="1" fillId="2" borderId="3" xfId="0" applyFont="1" applyFill="1" applyBorder="1" applyAlignment="1" applyProtection="1">
      <alignment horizontal="left"/>
      <protection hidden="1"/>
    </xf>
    <xf numFmtId="0" fontId="1" fillId="2" borderId="10" xfId="0" applyFont="1" applyFill="1" applyBorder="1" applyAlignment="1" applyProtection="1">
      <alignment horizontal="left"/>
      <protection hidden="1"/>
    </xf>
    <xf numFmtId="0" fontId="13" fillId="2" borderId="0" xfId="0" applyFont="1" applyFill="1" applyAlignment="1" applyProtection="1">
      <alignment horizontal="center"/>
      <protection hidden="1"/>
    </xf>
    <xf numFmtId="0" fontId="0" fillId="3" borderId="0" xfId="0" applyFill="1" applyAlignment="1" applyProtection="1">
      <alignment horizontal="right"/>
      <protection locked="0"/>
    </xf>
    <xf numFmtId="0" fontId="0" fillId="3" borderId="0" xfId="0" applyFill="1" applyAlignment="1" applyProtection="1">
      <alignment horizontal="left"/>
      <protection locked="0"/>
    </xf>
    <xf numFmtId="0" fontId="0" fillId="4" borderId="2" xfId="0" applyFill="1" applyBorder="1" applyAlignment="1" applyProtection="1">
      <alignment horizontal="left"/>
      <protection locked="0"/>
    </xf>
    <xf numFmtId="0" fontId="0" fillId="4" borderId="5" xfId="0"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4" borderId="6" xfId="0"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10" xfId="0" applyFill="1" applyBorder="1" applyAlignment="1" applyProtection="1">
      <alignment horizontal="left"/>
      <protection/>
    </xf>
    <xf numFmtId="0" fontId="0" fillId="3" borderId="4" xfId="0" applyFill="1" applyBorder="1" applyAlignment="1" applyProtection="1">
      <alignment horizontal="left"/>
      <protection/>
    </xf>
    <xf numFmtId="0" fontId="0" fillId="3" borderId="2"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0" fontId="2" fillId="3" borderId="6" xfId="0" applyFont="1" applyFill="1" applyBorder="1" applyAlignment="1" applyProtection="1">
      <alignment horizontal="left"/>
      <protection locked="0"/>
    </xf>
    <xf numFmtId="0" fontId="1" fillId="2" borderId="3" xfId="0" applyFont="1" applyFill="1" applyBorder="1" applyAlignment="1" applyProtection="1">
      <alignment horizontal="left"/>
      <protection/>
    </xf>
    <xf numFmtId="0" fontId="1" fillId="2" borderId="10" xfId="0" applyFont="1" applyFill="1" applyBorder="1" applyAlignment="1" applyProtection="1">
      <alignment horizontal="left"/>
      <protection/>
    </xf>
    <xf numFmtId="0" fontId="4" fillId="2" borderId="9" xfId="0" applyFont="1" applyFill="1" applyBorder="1" applyAlignment="1" applyProtection="1">
      <alignment horizontal="left"/>
      <protection/>
    </xf>
    <xf numFmtId="0" fontId="4" fillId="2" borderId="0" xfId="0" applyFont="1" applyFill="1" applyBorder="1" applyAlignment="1" applyProtection="1">
      <alignment horizontal="left"/>
      <protection/>
    </xf>
    <xf numFmtId="49" fontId="2" fillId="2" borderId="9" xfId="0" applyNumberFormat="1" applyFont="1" applyFill="1" applyBorder="1" applyAlignment="1" applyProtection="1">
      <alignment horizontal="left"/>
      <protection/>
    </xf>
    <xf numFmtId="49" fontId="2" fillId="2" borderId="0" xfId="0" applyNumberFormat="1" applyFont="1" applyFill="1" applyBorder="1" applyAlignment="1" applyProtection="1">
      <alignment horizontal="left"/>
      <protection/>
    </xf>
    <xf numFmtId="0" fontId="2" fillId="2" borderId="9" xfId="0" applyFont="1" applyFill="1" applyBorder="1" applyAlignment="1" applyProtection="1">
      <alignment horizontal="left"/>
      <protection/>
    </xf>
    <xf numFmtId="0" fontId="2" fillId="2" borderId="0" xfId="0" applyFont="1" applyFill="1" applyBorder="1" applyAlignment="1" applyProtection="1">
      <alignment horizontal="left"/>
      <protection/>
    </xf>
    <xf numFmtId="0" fontId="2" fillId="4" borderId="2" xfId="0" applyFont="1" applyFill="1" applyBorder="1" applyAlignment="1" applyProtection="1">
      <alignment horizontal="left"/>
      <protection locked="0"/>
    </xf>
    <xf numFmtId="0" fontId="2" fillId="4" borderId="5" xfId="0" applyFont="1" applyFill="1" applyBorder="1" applyAlignment="1" applyProtection="1">
      <alignment horizontal="left"/>
      <protection locked="0"/>
    </xf>
    <xf numFmtId="0" fontId="0" fillId="4" borderId="14" xfId="0" applyFont="1" applyFill="1" applyBorder="1" applyAlignment="1" applyProtection="1">
      <alignment horizontal="left"/>
      <protection locked="0"/>
    </xf>
    <xf numFmtId="0" fontId="2" fillId="2" borderId="2" xfId="0" applyNumberFormat="1" applyFont="1" applyFill="1" applyBorder="1" applyAlignment="1" applyProtection="1">
      <alignment horizontal="center"/>
      <protection/>
    </xf>
    <xf numFmtId="0" fontId="11" fillId="3" borderId="0" xfId="0" applyFont="1" applyFill="1" applyAlignment="1" applyProtection="1">
      <alignment horizontal="left"/>
      <protection locked="0"/>
    </xf>
    <xf numFmtId="0" fontId="2" fillId="2" borderId="2" xfId="0" applyNumberFormat="1" applyFont="1" applyFill="1" applyBorder="1" applyAlignment="1" applyProtection="1">
      <alignment horizontal="center"/>
      <protection locked="0"/>
    </xf>
    <xf numFmtId="0" fontId="0" fillId="3" borderId="3" xfId="0" applyFill="1" applyBorder="1" applyAlignment="1" applyProtection="1">
      <alignment/>
      <protection/>
    </xf>
    <xf numFmtId="43" fontId="0" fillId="3" borderId="3" xfId="0" applyNumberFormat="1" applyFill="1" applyBorder="1" applyAlignment="1" applyProtection="1">
      <alignment/>
      <protection/>
    </xf>
    <xf numFmtId="0" fontId="0" fillId="3" borderId="2" xfId="0" applyFont="1" applyFill="1" applyBorder="1" applyAlignment="1" applyProtection="1">
      <alignment horizontal="left"/>
      <protection/>
    </xf>
    <xf numFmtId="0" fontId="0" fillId="4" borderId="14" xfId="0" applyFont="1" applyFill="1" applyBorder="1" applyAlignment="1" applyProtection="1">
      <alignment horizontal="lef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04"/>
  <sheetViews>
    <sheetView tabSelected="1" workbookViewId="0" topLeftCell="A1">
      <selection activeCell="K3" sqref="K3"/>
    </sheetView>
  </sheetViews>
  <sheetFormatPr defaultColWidth="9.00390625" defaultRowHeight="12.75"/>
  <cols>
    <col min="1" max="1" width="3.125" style="0" customWidth="1"/>
    <col min="3" max="3" width="16.00390625" style="0" customWidth="1"/>
    <col min="4" max="4" width="10.375" style="0" customWidth="1"/>
    <col min="5" max="5" width="3.75390625" style="0" customWidth="1"/>
    <col min="6" max="6" width="10.625" style="0" customWidth="1"/>
    <col min="7" max="7" width="9.625" style="0" customWidth="1"/>
    <col min="8" max="8" width="11.75390625" style="0" customWidth="1"/>
    <col min="9" max="9" width="4.75390625" style="0" customWidth="1"/>
    <col min="10" max="10" width="10.00390625" style="0" customWidth="1"/>
    <col min="11" max="11" width="12.375" style="0" customWidth="1"/>
  </cols>
  <sheetData>
    <row r="1" spans="1:11" ht="7.5" customHeight="1">
      <c r="A1" s="4"/>
      <c r="B1" s="163" t="s">
        <v>38</v>
      </c>
      <c r="C1" s="163"/>
      <c r="D1" s="4"/>
      <c r="E1" s="4"/>
      <c r="F1" s="4"/>
      <c r="G1" s="4"/>
      <c r="H1" s="4"/>
      <c r="I1" s="4"/>
      <c r="J1" s="4"/>
      <c r="K1" s="4"/>
    </row>
    <row r="2" spans="1:11" ht="12.75" customHeight="1">
      <c r="A2" s="5"/>
      <c r="B2" s="4"/>
      <c r="C2" s="4"/>
      <c r="D2" s="6"/>
      <c r="E2" s="4"/>
      <c r="F2" s="4"/>
      <c r="G2" s="159" t="s">
        <v>41</v>
      </c>
      <c r="H2" s="159"/>
      <c r="I2" s="159"/>
      <c r="J2" s="8"/>
      <c r="K2" s="8"/>
    </row>
    <row r="3" spans="1:11" ht="15.75" customHeight="1">
      <c r="A3" s="9"/>
      <c r="B3" s="4"/>
      <c r="C3" s="4"/>
      <c r="D3" s="9"/>
      <c r="E3" s="4"/>
      <c r="F3" s="4"/>
      <c r="G3" s="159"/>
      <c r="H3" s="159"/>
      <c r="I3" s="159"/>
      <c r="J3" s="10" t="s">
        <v>42</v>
      </c>
      <c r="K3" s="75"/>
    </row>
    <row r="4" spans="1:11" ht="14.25">
      <c r="A4" s="4"/>
      <c r="B4" s="4"/>
      <c r="C4" s="4"/>
      <c r="D4" s="4"/>
      <c r="E4" s="4"/>
      <c r="F4" s="4"/>
      <c r="G4" s="4"/>
      <c r="H4" s="160" t="s">
        <v>3</v>
      </c>
      <c r="I4" s="160"/>
      <c r="J4" s="13"/>
      <c r="K4" s="4"/>
    </row>
    <row r="5" spans="1:11" ht="14.25">
      <c r="A5" s="4"/>
      <c r="B5" s="4"/>
      <c r="C5" s="4"/>
      <c r="D5" s="4"/>
      <c r="E5" s="4"/>
      <c r="F5" s="4"/>
      <c r="G5" s="4"/>
      <c r="H5" s="12"/>
      <c r="I5" s="12"/>
      <c r="J5" s="13"/>
      <c r="K5" s="4"/>
    </row>
    <row r="6" spans="1:11" ht="12.75">
      <c r="A6" s="14"/>
      <c r="B6" s="4"/>
      <c r="C6" s="4"/>
      <c r="D6" s="15"/>
      <c r="E6" s="14"/>
      <c r="F6" s="16"/>
      <c r="G6" s="16"/>
      <c r="H6" s="4"/>
      <c r="I6" s="4"/>
      <c r="J6" s="4"/>
      <c r="K6" s="4"/>
    </row>
    <row r="7" spans="1:11" ht="15.75">
      <c r="A7" s="177" t="s">
        <v>1</v>
      </c>
      <c r="B7" s="178"/>
      <c r="C7" s="178"/>
      <c r="D7" s="178"/>
      <c r="E7" s="107"/>
      <c r="F7" s="108"/>
      <c r="G7" s="9"/>
      <c r="H7" s="162" t="s">
        <v>28</v>
      </c>
      <c r="I7" s="162"/>
      <c r="J7" s="162"/>
      <c r="K7" s="6"/>
    </row>
    <row r="8" spans="1:11" ht="15">
      <c r="A8" s="181" t="s">
        <v>62</v>
      </c>
      <c r="B8" s="182"/>
      <c r="C8" s="182"/>
      <c r="D8" s="182"/>
      <c r="E8" s="109"/>
      <c r="F8" s="110"/>
      <c r="G8" s="18"/>
      <c r="H8" s="175"/>
      <c r="I8" s="175"/>
      <c r="J8" s="175"/>
      <c r="K8" s="176"/>
    </row>
    <row r="9" spans="1:11" ht="15">
      <c r="A9" s="183" t="s">
        <v>77</v>
      </c>
      <c r="B9" s="184"/>
      <c r="C9" s="184"/>
      <c r="D9" s="184"/>
      <c r="E9" s="109"/>
      <c r="F9" s="111"/>
      <c r="G9" s="18"/>
      <c r="H9" s="175"/>
      <c r="I9" s="175"/>
      <c r="J9" s="175"/>
      <c r="K9" s="176"/>
    </row>
    <row r="10" spans="1:11" ht="18">
      <c r="A10" s="179" t="s">
        <v>2</v>
      </c>
      <c r="B10" s="180"/>
      <c r="C10" s="180"/>
      <c r="D10" s="180"/>
      <c r="E10" s="112"/>
      <c r="F10" s="113"/>
      <c r="G10" s="21"/>
      <c r="H10" s="157" t="s">
        <v>2</v>
      </c>
      <c r="I10" s="157"/>
      <c r="J10" s="157"/>
      <c r="K10" s="158"/>
    </row>
    <row r="11" spans="1:11" ht="15" customHeight="1">
      <c r="A11" s="183" t="s">
        <v>63</v>
      </c>
      <c r="B11" s="184"/>
      <c r="C11" s="184"/>
      <c r="D11" s="184"/>
      <c r="E11" s="114"/>
      <c r="F11" s="115"/>
      <c r="G11" s="76"/>
      <c r="H11" s="175"/>
      <c r="I11" s="175"/>
      <c r="J11" s="175"/>
      <c r="K11" s="176"/>
    </row>
    <row r="12" spans="1:11" ht="15" customHeight="1">
      <c r="A12" s="183" t="s">
        <v>64</v>
      </c>
      <c r="B12" s="184"/>
      <c r="C12" s="184"/>
      <c r="D12" s="184"/>
      <c r="E12" s="116"/>
      <c r="F12" s="111"/>
      <c r="G12" s="18"/>
      <c r="H12" s="175"/>
      <c r="I12" s="175"/>
      <c r="J12" s="175"/>
      <c r="K12" s="176"/>
    </row>
    <row r="13" spans="1:11" ht="15">
      <c r="A13" s="117" t="s">
        <v>0</v>
      </c>
      <c r="B13" s="118"/>
      <c r="C13" s="188" t="s">
        <v>65</v>
      </c>
      <c r="D13" s="188"/>
      <c r="E13" s="119"/>
      <c r="F13" s="120"/>
      <c r="G13" s="27"/>
      <c r="H13" s="3" t="s">
        <v>0</v>
      </c>
      <c r="I13" s="185"/>
      <c r="J13" s="185"/>
      <c r="K13" s="186"/>
    </row>
    <row r="14" spans="1:11" ht="12.75">
      <c r="A14" s="29"/>
      <c r="B14" s="29"/>
      <c r="C14" s="4"/>
      <c r="D14" s="4"/>
      <c r="E14" s="4"/>
      <c r="F14" s="4"/>
      <c r="G14" s="4"/>
      <c r="H14" s="4"/>
      <c r="I14" s="4"/>
      <c r="J14" s="4"/>
      <c r="K14" s="4"/>
    </row>
    <row r="15" spans="1:11" ht="12.75">
      <c r="A15" s="141" t="s">
        <v>31</v>
      </c>
      <c r="B15" s="141"/>
      <c r="C15" s="103"/>
      <c r="D15" s="32" t="s">
        <v>30</v>
      </c>
      <c r="E15" s="33"/>
      <c r="F15" s="189"/>
      <c r="G15" s="189"/>
      <c r="H15" s="141" t="s">
        <v>32</v>
      </c>
      <c r="I15" s="141"/>
      <c r="J15" s="164"/>
      <c r="K15" s="164"/>
    </row>
    <row r="16" spans="1:11" ht="12.75">
      <c r="A16" s="4"/>
      <c r="B16" s="4"/>
      <c r="C16" s="4"/>
      <c r="D16" s="4"/>
      <c r="E16" s="4"/>
      <c r="F16" s="4"/>
      <c r="G16" s="4"/>
      <c r="H16" s="4"/>
      <c r="I16" s="4"/>
      <c r="J16" s="4"/>
      <c r="K16" s="4"/>
    </row>
    <row r="17" spans="1:11" ht="12.75">
      <c r="A17" s="30" t="s">
        <v>33</v>
      </c>
      <c r="B17" s="30"/>
      <c r="C17" s="103"/>
      <c r="D17" s="30" t="s">
        <v>34</v>
      </c>
      <c r="E17" s="30"/>
      <c r="F17" s="165"/>
      <c r="G17" s="165"/>
      <c r="H17" s="141" t="s">
        <v>35</v>
      </c>
      <c r="I17" s="141"/>
      <c r="J17" s="164"/>
      <c r="K17" s="164"/>
    </row>
    <row r="18" spans="1:11" ht="12.75">
      <c r="A18" s="4"/>
      <c r="B18" s="4"/>
      <c r="C18" s="4"/>
      <c r="D18" s="4"/>
      <c r="E18" s="4"/>
      <c r="F18" s="4"/>
      <c r="G18" s="4"/>
      <c r="H18" s="4"/>
      <c r="I18" s="4"/>
      <c r="J18" s="4"/>
      <c r="K18" s="4"/>
    </row>
    <row r="19" spans="1:11" ht="12.75">
      <c r="A19" s="141" t="s">
        <v>39</v>
      </c>
      <c r="B19" s="141"/>
      <c r="C19" s="141"/>
      <c r="D19" s="193" t="s">
        <v>66</v>
      </c>
      <c r="E19" s="193"/>
      <c r="F19" s="193"/>
      <c r="G19" s="193"/>
      <c r="H19" s="193"/>
      <c r="I19" s="193"/>
      <c r="J19" s="193"/>
      <c r="K19" s="193"/>
    </row>
    <row r="20" spans="1:11" ht="12.75">
      <c r="A20" s="141" t="s">
        <v>40</v>
      </c>
      <c r="B20" s="141"/>
      <c r="C20" s="141"/>
      <c r="D20" s="194" t="s">
        <v>67</v>
      </c>
      <c r="E20" s="194"/>
      <c r="F20" s="194"/>
      <c r="G20" s="194"/>
      <c r="H20" s="194"/>
      <c r="I20" s="194"/>
      <c r="J20" s="194"/>
      <c r="K20" s="194"/>
    </row>
    <row r="21" spans="1:11" ht="12.75">
      <c r="A21" s="4"/>
      <c r="B21" s="4"/>
      <c r="C21" s="4"/>
      <c r="D21" s="4"/>
      <c r="E21" s="4"/>
      <c r="F21" s="4"/>
      <c r="G21" s="4"/>
      <c r="H21" s="4"/>
      <c r="I21" s="4"/>
      <c r="J21" s="4"/>
      <c r="K21" s="4"/>
    </row>
    <row r="22" spans="1:11" ht="12.75">
      <c r="A22" s="34"/>
      <c r="B22" s="143" t="s">
        <v>5</v>
      </c>
      <c r="C22" s="144"/>
      <c r="D22" s="34" t="s">
        <v>6</v>
      </c>
      <c r="E22" s="34"/>
      <c r="F22" s="35"/>
      <c r="G22" s="34" t="s">
        <v>11</v>
      </c>
      <c r="H22" s="34" t="s">
        <v>13</v>
      </c>
      <c r="I22" s="145" t="s">
        <v>15</v>
      </c>
      <c r="J22" s="146"/>
      <c r="K22" s="34" t="s">
        <v>13</v>
      </c>
    </row>
    <row r="23" spans="1:11" ht="12.75">
      <c r="A23" s="36" t="s">
        <v>4</v>
      </c>
      <c r="B23" s="122" t="s">
        <v>9</v>
      </c>
      <c r="C23" s="123"/>
      <c r="D23" s="36" t="s">
        <v>10</v>
      </c>
      <c r="E23" s="36" t="s">
        <v>7</v>
      </c>
      <c r="F23" s="36" t="s">
        <v>8</v>
      </c>
      <c r="G23" s="36" t="s">
        <v>12</v>
      </c>
      <c r="H23" s="36" t="s">
        <v>14</v>
      </c>
      <c r="I23" s="34" t="s">
        <v>16</v>
      </c>
      <c r="J23" s="34" t="s">
        <v>17</v>
      </c>
      <c r="K23" s="36" t="s">
        <v>20</v>
      </c>
    </row>
    <row r="24" spans="1:13" ht="12.75">
      <c r="A24" s="37"/>
      <c r="B24" s="77"/>
      <c r="C24" s="78"/>
      <c r="D24" s="79"/>
      <c r="E24" s="79"/>
      <c r="F24" s="79"/>
      <c r="G24" s="36" t="s">
        <v>18</v>
      </c>
      <c r="H24" s="36" t="s">
        <v>18</v>
      </c>
      <c r="I24" s="80" t="s">
        <v>19</v>
      </c>
      <c r="J24" s="80" t="s">
        <v>18</v>
      </c>
      <c r="K24" s="36" t="s">
        <v>18</v>
      </c>
      <c r="L24" s="1"/>
      <c r="M24" s="1"/>
    </row>
    <row r="25" spans="1:11" ht="12.75">
      <c r="A25" s="121" t="s">
        <v>68</v>
      </c>
      <c r="B25" s="172" t="s">
        <v>69</v>
      </c>
      <c r="C25" s="172"/>
      <c r="D25" s="173"/>
      <c r="E25" s="191" t="s">
        <v>70</v>
      </c>
      <c r="F25" s="192">
        <v>154</v>
      </c>
      <c r="G25" s="192">
        <v>25</v>
      </c>
      <c r="H25" s="42">
        <f>G25*F25</f>
        <v>3850</v>
      </c>
      <c r="I25" s="98">
        <v>22</v>
      </c>
      <c r="J25" s="82">
        <f>IF(I25="zw",0,IF(H25&lt;0.01,TEXT(0,"-"),I25*H25/100))</f>
        <v>847</v>
      </c>
      <c r="K25" s="83">
        <f aca="true" t="shared" si="0" ref="K25:K33">IF(G25&lt;0.01,"-",J25+H25)</f>
        <v>4697</v>
      </c>
    </row>
    <row r="26" spans="1:11" ht="12.75">
      <c r="A26" s="90"/>
      <c r="B26" s="168"/>
      <c r="C26" s="168"/>
      <c r="D26" s="169"/>
      <c r="E26" s="91"/>
      <c r="F26" s="92"/>
      <c r="G26" s="92"/>
      <c r="H26" s="49">
        <f aca="true" t="shared" si="1" ref="H26:H34">G26*F26</f>
        <v>0</v>
      </c>
      <c r="I26" s="99"/>
      <c r="J26" s="82" t="str">
        <f>IF(I26="zw",0,IF(H26&lt;0.01,TEXT(0,"-"),I26*H26/100))</f>
        <v>-</v>
      </c>
      <c r="K26" s="84" t="str">
        <f t="shared" si="0"/>
        <v>-</v>
      </c>
    </row>
    <row r="27" spans="1:11" ht="12.75">
      <c r="A27" s="90"/>
      <c r="B27" s="170"/>
      <c r="C27" s="170"/>
      <c r="D27" s="171"/>
      <c r="E27" s="93"/>
      <c r="F27" s="94"/>
      <c r="G27" s="94"/>
      <c r="H27" s="49">
        <f t="shared" si="1"/>
        <v>0</v>
      </c>
      <c r="I27" s="100"/>
      <c r="J27" s="82" t="str">
        <f>IF(I27="zw",0,IF(H27&lt;0.01,TEXT(0,"-"),I27*H27/100))</f>
        <v>-</v>
      </c>
      <c r="K27" s="84" t="str">
        <f t="shared" si="0"/>
        <v>-</v>
      </c>
    </row>
    <row r="28" spans="1:11" ht="12.75">
      <c r="A28" s="90"/>
      <c r="B28" s="168"/>
      <c r="C28" s="168"/>
      <c r="D28" s="169"/>
      <c r="E28" s="91"/>
      <c r="F28" s="92"/>
      <c r="G28" s="92"/>
      <c r="H28" s="49">
        <f t="shared" si="1"/>
        <v>0</v>
      </c>
      <c r="I28" s="101"/>
      <c r="J28" s="82" t="str">
        <f aca="true" t="shared" si="2" ref="J28:J34">IF(I28="zw",0,IF(H28&lt;0.01,TEXT(0,"-"),I28*H28/100))</f>
        <v>-</v>
      </c>
      <c r="K28" s="84" t="str">
        <f t="shared" si="0"/>
        <v>-</v>
      </c>
    </row>
    <row r="29" spans="1:11" ht="12.75">
      <c r="A29" s="90"/>
      <c r="B29" s="170"/>
      <c r="C29" s="170"/>
      <c r="D29" s="171"/>
      <c r="E29" s="93"/>
      <c r="F29" s="94"/>
      <c r="G29" s="94"/>
      <c r="H29" s="49">
        <f t="shared" si="1"/>
        <v>0</v>
      </c>
      <c r="I29" s="100"/>
      <c r="J29" s="82" t="str">
        <f t="shared" si="2"/>
        <v>-</v>
      </c>
      <c r="K29" s="84" t="str">
        <f t="shared" si="0"/>
        <v>-</v>
      </c>
    </row>
    <row r="30" spans="1:11" ht="12.75">
      <c r="A30" s="90"/>
      <c r="B30" s="168"/>
      <c r="C30" s="168"/>
      <c r="D30" s="169"/>
      <c r="E30" s="91"/>
      <c r="F30" s="92"/>
      <c r="G30" s="92"/>
      <c r="H30" s="49">
        <f t="shared" si="1"/>
        <v>0</v>
      </c>
      <c r="I30" s="101"/>
      <c r="J30" s="82" t="str">
        <f t="shared" si="2"/>
        <v>-</v>
      </c>
      <c r="K30" s="84" t="str">
        <f t="shared" si="0"/>
        <v>-</v>
      </c>
    </row>
    <row r="31" spans="1:11" ht="12.75">
      <c r="A31" s="90"/>
      <c r="B31" s="170"/>
      <c r="C31" s="170"/>
      <c r="D31" s="171"/>
      <c r="E31" s="93"/>
      <c r="F31" s="94"/>
      <c r="G31" s="94"/>
      <c r="H31" s="49">
        <f t="shared" si="1"/>
        <v>0</v>
      </c>
      <c r="I31" s="100"/>
      <c r="J31" s="82" t="str">
        <f t="shared" si="2"/>
        <v>-</v>
      </c>
      <c r="K31" s="84" t="str">
        <f t="shared" si="0"/>
        <v>-</v>
      </c>
    </row>
    <row r="32" spans="1:11" ht="12.75">
      <c r="A32" s="90"/>
      <c r="B32" s="168"/>
      <c r="C32" s="168"/>
      <c r="D32" s="169"/>
      <c r="E32" s="91"/>
      <c r="F32" s="92"/>
      <c r="G32" s="92"/>
      <c r="H32" s="49">
        <f t="shared" si="1"/>
        <v>0</v>
      </c>
      <c r="I32" s="101"/>
      <c r="J32" s="82" t="str">
        <f t="shared" si="2"/>
        <v>-</v>
      </c>
      <c r="K32" s="84" t="str">
        <f t="shared" si="0"/>
        <v>-</v>
      </c>
    </row>
    <row r="33" spans="1:11" ht="12.75">
      <c r="A33" s="90"/>
      <c r="B33" s="170"/>
      <c r="C33" s="170"/>
      <c r="D33" s="171"/>
      <c r="E33" s="93"/>
      <c r="F33" s="94"/>
      <c r="G33" s="94"/>
      <c r="H33" s="81">
        <f t="shared" si="1"/>
        <v>0</v>
      </c>
      <c r="I33" s="100"/>
      <c r="J33" s="82" t="str">
        <f t="shared" si="2"/>
        <v>-</v>
      </c>
      <c r="K33" s="84" t="str">
        <f t="shared" si="0"/>
        <v>-</v>
      </c>
    </row>
    <row r="34" spans="1:11" ht="12.75">
      <c r="A34" s="95"/>
      <c r="B34" s="166"/>
      <c r="C34" s="166"/>
      <c r="D34" s="167"/>
      <c r="E34" s="96"/>
      <c r="F34" s="97"/>
      <c r="G34" s="97"/>
      <c r="H34" s="81">
        <f t="shared" si="1"/>
        <v>0</v>
      </c>
      <c r="I34" s="102"/>
      <c r="J34" s="82" t="str">
        <f t="shared" si="2"/>
        <v>-</v>
      </c>
      <c r="K34" s="85" t="str">
        <f>IF(G34&lt;0.01,"-",J34+H34)</f>
        <v>-</v>
      </c>
    </row>
    <row r="35" spans="1:11" ht="12.75">
      <c r="A35" s="4"/>
      <c r="B35" s="4"/>
      <c r="C35" s="4"/>
      <c r="D35" s="4"/>
      <c r="E35" s="4"/>
      <c r="F35" s="4"/>
      <c r="G35" s="63" t="s">
        <v>21</v>
      </c>
      <c r="H35" s="86">
        <f>SUM(H25:H34)</f>
        <v>3850</v>
      </c>
      <c r="I35" s="68" t="s">
        <v>23</v>
      </c>
      <c r="J35" s="86">
        <f>SUM(J25:J34)</f>
        <v>847</v>
      </c>
      <c r="K35" s="64">
        <f>SUM(K25:K34)</f>
        <v>4697</v>
      </c>
    </row>
    <row r="36" spans="1:11" ht="12.75">
      <c r="A36" s="4"/>
      <c r="B36" s="4"/>
      <c r="C36" s="4"/>
      <c r="D36" s="4"/>
      <c r="E36" s="4"/>
      <c r="F36" s="4"/>
      <c r="G36" s="66" t="s">
        <v>22</v>
      </c>
      <c r="H36" s="67">
        <f>SUMIF(I25:I34,"zw",H25:H34)</f>
        <v>0</v>
      </c>
      <c r="I36" s="68" t="s">
        <v>24</v>
      </c>
      <c r="J36" s="69">
        <f>SUMIF(I25:I34,"zw",J25:J34)</f>
        <v>0</v>
      </c>
      <c r="K36" s="69">
        <f>SUMIF(I25:I34,"zw",K25:K34)</f>
        <v>0</v>
      </c>
    </row>
    <row r="37" spans="1:11" ht="12.75">
      <c r="A37" s="4"/>
      <c r="B37" s="4"/>
      <c r="C37" s="4"/>
      <c r="D37" s="4"/>
      <c r="E37" s="4"/>
      <c r="F37" s="4"/>
      <c r="G37" s="9"/>
      <c r="H37" s="69">
        <f>SUMIF(I25:I34,"22",H25:H34)</f>
        <v>3850</v>
      </c>
      <c r="I37" s="70">
        <v>22</v>
      </c>
      <c r="J37" s="69">
        <f>SUMIF(I25:I34,"22",J25:J34)</f>
        <v>847</v>
      </c>
      <c r="K37" s="69">
        <f>SUMIF(I25:I34,"22",K25:K34)</f>
        <v>4697</v>
      </c>
    </row>
    <row r="38" spans="1:11" ht="12.75">
      <c r="A38" s="4"/>
      <c r="B38" s="4"/>
      <c r="C38" s="4"/>
      <c r="D38" s="4"/>
      <c r="E38" s="4"/>
      <c r="F38" s="4"/>
      <c r="G38" s="9"/>
      <c r="H38" s="69">
        <f>SUMIF(I25:I34,"7",H25:H34)</f>
        <v>0</v>
      </c>
      <c r="I38" s="70">
        <v>7</v>
      </c>
      <c r="J38" s="69">
        <f>SUMIF(I25:I34,"7",J25:J34)</f>
        <v>0</v>
      </c>
      <c r="K38" s="69">
        <f>SUMIF(I25:I34,"7",K25:K34)</f>
        <v>0</v>
      </c>
    </row>
    <row r="39" spans="1:11" ht="12.75">
      <c r="A39" s="4"/>
      <c r="B39" s="4"/>
      <c r="C39" s="4"/>
      <c r="D39" s="4"/>
      <c r="E39" s="4"/>
      <c r="F39" s="4"/>
      <c r="G39" s="9"/>
      <c r="H39" s="69">
        <f>SUMIF(I25:I34,"0",H25:H34)</f>
        <v>0</v>
      </c>
      <c r="I39" s="70">
        <v>0</v>
      </c>
      <c r="J39" s="69">
        <f>SUMIF(I25:I34,"0",J25:J34)</f>
        <v>0</v>
      </c>
      <c r="K39" s="69">
        <f>SUMIF(I25:I34,"0",K25:K34)</f>
        <v>0</v>
      </c>
    </row>
    <row r="40" spans="1:11" ht="15">
      <c r="A40" s="4"/>
      <c r="B40" s="4"/>
      <c r="C40" s="4"/>
      <c r="D40" s="4"/>
      <c r="E40" s="4"/>
      <c r="F40" s="4"/>
      <c r="G40" s="4"/>
      <c r="H40" s="71" t="s">
        <v>25</v>
      </c>
      <c r="I40" s="4"/>
      <c r="J40" s="4"/>
      <c r="K40" s="72">
        <f>SUM(K36:K39)</f>
        <v>4697</v>
      </c>
    </row>
    <row r="41" spans="1:11" ht="12.75">
      <c r="A41" s="4"/>
      <c r="B41" s="4"/>
      <c r="C41" s="4"/>
      <c r="D41" s="4"/>
      <c r="E41" s="4"/>
      <c r="F41" s="4"/>
      <c r="G41" s="4"/>
      <c r="H41" s="4"/>
      <c r="I41" s="4"/>
      <c r="J41" s="4"/>
      <c r="K41" s="4"/>
    </row>
    <row r="42" spans="1:11" ht="12.75">
      <c r="A42" s="4"/>
      <c r="B42" s="73" t="s">
        <v>26</v>
      </c>
      <c r="C42" s="165"/>
      <c r="D42" s="165"/>
      <c r="E42" s="165"/>
      <c r="F42" s="165"/>
      <c r="G42" s="165"/>
      <c r="H42" s="165"/>
      <c r="I42" s="165"/>
      <c r="J42" s="165"/>
      <c r="K42" s="165"/>
    </row>
    <row r="43" spans="1:11" ht="12.75">
      <c r="A43" s="4"/>
      <c r="B43" s="4"/>
      <c r="C43" s="4"/>
      <c r="D43" s="135"/>
      <c r="E43" s="135"/>
      <c r="F43" s="135"/>
      <c r="G43" s="135"/>
      <c r="H43" s="135"/>
      <c r="I43" s="135"/>
      <c r="J43" s="135"/>
      <c r="K43" s="135"/>
    </row>
    <row r="44" spans="1:11" ht="12.75">
      <c r="A44" s="4"/>
      <c r="B44" s="125"/>
      <c r="C44" s="125"/>
      <c r="D44" s="125"/>
      <c r="E44" s="125"/>
      <c r="F44" s="125"/>
      <c r="G44" s="125"/>
      <c r="H44" s="125"/>
      <c r="I44" s="125"/>
      <c r="J44" s="125"/>
      <c r="K44" s="125"/>
    </row>
    <row r="45" spans="1:11" ht="12.75">
      <c r="A45" s="4"/>
      <c r="B45" s="136" t="s">
        <v>1</v>
      </c>
      <c r="C45" s="136"/>
      <c r="D45" s="4"/>
      <c r="E45" s="4"/>
      <c r="F45" s="4"/>
      <c r="G45" s="4"/>
      <c r="H45" s="4"/>
      <c r="I45" s="4"/>
      <c r="J45" s="137" t="s">
        <v>28</v>
      </c>
      <c r="K45" s="137"/>
    </row>
    <row r="46" spans="1:11" ht="12.75">
      <c r="A46" s="4"/>
      <c r="B46" s="138" t="s">
        <v>27</v>
      </c>
      <c r="C46" s="138"/>
      <c r="D46" s="138"/>
      <c r="E46" s="138"/>
      <c r="F46" s="138"/>
      <c r="G46" s="124" t="s">
        <v>29</v>
      </c>
      <c r="H46" s="124"/>
      <c r="I46" s="124"/>
      <c r="J46" s="124"/>
      <c r="K46" s="124"/>
    </row>
    <row r="47" spans="1:11" ht="12.75">
      <c r="A47" s="4"/>
      <c r="B47" s="4"/>
      <c r="C47" s="4"/>
      <c r="D47" s="4"/>
      <c r="E47" s="4"/>
      <c r="F47" s="4"/>
      <c r="G47" s="4"/>
      <c r="H47" s="4"/>
      <c r="I47" s="4"/>
      <c r="J47" s="4"/>
      <c r="K47" s="4"/>
    </row>
    <row r="48" spans="1:11" ht="12.75">
      <c r="A48" s="4"/>
      <c r="B48" s="127"/>
      <c r="C48" s="127"/>
      <c r="D48" s="127"/>
      <c r="E48" s="4"/>
      <c r="F48" s="4"/>
      <c r="G48" s="4"/>
      <c r="H48" s="128"/>
      <c r="I48" s="128"/>
      <c r="J48" s="128"/>
      <c r="K48" s="128"/>
    </row>
    <row r="49" spans="1:11" ht="12.75">
      <c r="A49" s="4"/>
      <c r="B49" s="4"/>
      <c r="C49" s="4"/>
      <c r="D49" s="4"/>
      <c r="E49" s="4"/>
      <c r="F49" s="4"/>
      <c r="G49" s="74"/>
      <c r="H49" s="4"/>
      <c r="I49" s="4"/>
      <c r="J49" s="4"/>
      <c r="K49" s="4"/>
    </row>
    <row r="50" spans="1:11" ht="12.75">
      <c r="A50" s="4"/>
      <c r="B50" s="4"/>
      <c r="C50" s="4"/>
      <c r="D50" s="4"/>
      <c r="E50" s="4"/>
      <c r="F50" s="4"/>
      <c r="G50" s="4"/>
      <c r="H50" s="4"/>
      <c r="I50" s="4"/>
      <c r="J50" s="4"/>
      <c r="K50" s="4"/>
    </row>
    <row r="51" spans="1:11" ht="12.75">
      <c r="A51" s="4"/>
      <c r="B51" s="133" t="s">
        <v>37</v>
      </c>
      <c r="C51" s="133"/>
      <c r="D51" s="133"/>
      <c r="E51" s="133"/>
      <c r="F51" s="133"/>
      <c r="G51" s="4"/>
      <c r="H51" s="134" t="s">
        <v>36</v>
      </c>
      <c r="I51" s="134"/>
      <c r="J51" s="134"/>
      <c r="K51" s="134"/>
    </row>
    <row r="54" spans="1:11" ht="12.75">
      <c r="A54" s="4"/>
      <c r="B54" s="163" t="s">
        <v>38</v>
      </c>
      <c r="C54" s="163"/>
      <c r="D54" s="4"/>
      <c r="E54" s="4"/>
      <c r="F54" s="4"/>
      <c r="G54" s="4"/>
      <c r="H54" s="4"/>
      <c r="I54" s="4"/>
      <c r="J54" s="4"/>
      <c r="K54" s="4"/>
    </row>
    <row r="55" spans="1:11" ht="12.75">
      <c r="A55" s="5"/>
      <c r="B55" s="4"/>
      <c r="C55" s="4"/>
      <c r="D55" s="6"/>
      <c r="E55" s="4"/>
      <c r="F55" s="4"/>
      <c r="G55" s="159" t="s">
        <v>41</v>
      </c>
      <c r="H55" s="159"/>
      <c r="I55" s="159"/>
      <c r="J55" s="8"/>
      <c r="K55" s="8"/>
    </row>
    <row r="56" spans="1:11" ht="15">
      <c r="A56" s="9"/>
      <c r="B56" s="4"/>
      <c r="C56" s="4"/>
      <c r="D56" s="9"/>
      <c r="E56" s="4"/>
      <c r="F56" s="4"/>
      <c r="G56" s="159"/>
      <c r="H56" s="159"/>
      <c r="I56" s="159"/>
      <c r="J56" s="10" t="s">
        <v>42</v>
      </c>
      <c r="K56" s="11">
        <f>K3</f>
        <v>0</v>
      </c>
    </row>
    <row r="57" spans="1:11" ht="14.25">
      <c r="A57" s="4"/>
      <c r="B57" s="4"/>
      <c r="C57" s="4"/>
      <c r="D57" s="4"/>
      <c r="E57" s="4"/>
      <c r="F57" s="4"/>
      <c r="G57" s="4"/>
      <c r="H57" s="160" t="s">
        <v>43</v>
      </c>
      <c r="I57" s="160"/>
      <c r="J57" s="13"/>
      <c r="K57" s="4"/>
    </row>
    <row r="58" spans="1:11" ht="14.25">
      <c r="A58" s="4"/>
      <c r="B58" s="4"/>
      <c r="C58" s="4"/>
      <c r="D58" s="4"/>
      <c r="E58" s="4"/>
      <c r="F58" s="4"/>
      <c r="G58" s="4"/>
      <c r="H58" s="12"/>
      <c r="I58" s="12"/>
      <c r="J58" s="13"/>
      <c r="K58" s="4"/>
    </row>
    <row r="59" spans="1:11" ht="12.75">
      <c r="A59" s="14"/>
      <c r="B59" s="4"/>
      <c r="C59" s="4"/>
      <c r="D59" s="15"/>
      <c r="E59" s="14"/>
      <c r="F59" s="16"/>
      <c r="G59" s="16"/>
      <c r="H59" s="4"/>
      <c r="I59" s="4"/>
      <c r="J59" s="4"/>
      <c r="K59" s="4"/>
    </row>
    <row r="60" spans="1:11" ht="15.75">
      <c r="A60" s="161" t="s">
        <v>1</v>
      </c>
      <c r="B60" s="162"/>
      <c r="C60" s="162"/>
      <c r="D60" s="162"/>
      <c r="E60" s="9"/>
      <c r="F60" s="17"/>
      <c r="G60" s="9"/>
      <c r="H60" s="162" t="s">
        <v>28</v>
      </c>
      <c r="I60" s="162"/>
      <c r="J60" s="162"/>
      <c r="K60" s="6"/>
    </row>
    <row r="61" spans="1:11" ht="15">
      <c r="A61" s="150" t="str">
        <f>A8</f>
        <v>"TOR" sp. Z o.o.</v>
      </c>
      <c r="B61" s="151"/>
      <c r="C61" s="151"/>
      <c r="D61" s="151"/>
      <c r="E61" s="18"/>
      <c r="F61" s="19"/>
      <c r="G61" s="18"/>
      <c r="H61" s="151">
        <f>H8</f>
        <v>0</v>
      </c>
      <c r="I61" s="151"/>
      <c r="J61" s="151"/>
      <c r="K61" s="152"/>
    </row>
    <row r="62" spans="1:11" ht="15">
      <c r="A62" s="150" t="str">
        <f>A9</f>
        <v>ww</v>
      </c>
      <c r="B62" s="151"/>
      <c r="C62" s="151"/>
      <c r="D62" s="151"/>
      <c r="E62" s="18"/>
      <c r="F62" s="20"/>
      <c r="G62" s="18"/>
      <c r="H62" s="151">
        <f>H9</f>
        <v>0</v>
      </c>
      <c r="I62" s="151"/>
      <c r="J62" s="151"/>
      <c r="K62" s="152"/>
    </row>
    <row r="63" spans="1:11" ht="18">
      <c r="A63" s="156" t="s">
        <v>2</v>
      </c>
      <c r="B63" s="157"/>
      <c r="C63" s="157"/>
      <c r="D63" s="157"/>
      <c r="E63" s="21"/>
      <c r="F63" s="22"/>
      <c r="G63" s="21"/>
      <c r="H63" s="157" t="s">
        <v>2</v>
      </c>
      <c r="I63" s="157"/>
      <c r="J63" s="157"/>
      <c r="K63" s="158"/>
    </row>
    <row r="64" spans="1:11" ht="14.25">
      <c r="A64" s="150" t="str">
        <f>A11</f>
        <v>ul. Kolejowa 77</v>
      </c>
      <c r="B64" s="151"/>
      <c r="C64" s="151"/>
      <c r="D64" s="151"/>
      <c r="E64" s="23"/>
      <c r="F64" s="19"/>
      <c r="G64" s="23"/>
      <c r="H64" s="151">
        <f>H11</f>
        <v>0</v>
      </c>
      <c r="I64" s="151"/>
      <c r="J64" s="151"/>
      <c r="K64" s="152"/>
    </row>
    <row r="65" spans="1:11" ht="15">
      <c r="A65" s="150" t="str">
        <f>A12</f>
        <v>99-999 Wagonowo</v>
      </c>
      <c r="B65" s="151"/>
      <c r="C65" s="151"/>
      <c r="D65" s="151"/>
      <c r="E65" s="24"/>
      <c r="F65" s="20"/>
      <c r="G65" s="18"/>
      <c r="H65" s="151">
        <f>H12</f>
        <v>0</v>
      </c>
      <c r="I65" s="151"/>
      <c r="J65" s="151"/>
      <c r="K65" s="152"/>
    </row>
    <row r="66" spans="1:11" ht="15">
      <c r="A66" s="25" t="s">
        <v>0</v>
      </c>
      <c r="B66" s="26"/>
      <c r="C66" s="153" t="str">
        <f>C13</f>
        <v>765-120-82-54</v>
      </c>
      <c r="D66" s="153"/>
      <c r="E66" s="27"/>
      <c r="F66" s="28"/>
      <c r="G66" s="27"/>
      <c r="H66" s="26" t="s">
        <v>0</v>
      </c>
      <c r="I66" s="154">
        <f>I13</f>
        <v>0</v>
      </c>
      <c r="J66" s="154"/>
      <c r="K66" s="155"/>
    </row>
    <row r="67" spans="1:11" ht="12.75">
      <c r="A67" s="29"/>
      <c r="B67" s="29"/>
      <c r="C67" s="4"/>
      <c r="D67" s="4"/>
      <c r="E67" s="4"/>
      <c r="F67" s="4"/>
      <c r="G67" s="4"/>
      <c r="H67" s="4"/>
      <c r="I67" s="4"/>
      <c r="J67" s="4"/>
      <c r="K67" s="4"/>
    </row>
    <row r="68" spans="1:11" ht="12.75">
      <c r="A68" s="141" t="s">
        <v>31</v>
      </c>
      <c r="B68" s="141"/>
      <c r="C68" s="31">
        <f>C15</f>
        <v>0</v>
      </c>
      <c r="D68" s="32" t="s">
        <v>30</v>
      </c>
      <c r="E68" s="33"/>
      <c r="F68" s="149">
        <f>F15</f>
        <v>0</v>
      </c>
      <c r="G68" s="149"/>
      <c r="H68" s="141" t="s">
        <v>32</v>
      </c>
      <c r="I68" s="141"/>
      <c r="J68" s="147">
        <f>J15</f>
        <v>0</v>
      </c>
      <c r="K68" s="147"/>
    </row>
    <row r="69" spans="1:11" ht="12.75">
      <c r="A69" s="4"/>
      <c r="B69" s="4"/>
      <c r="C69" s="4"/>
      <c r="D69" s="4"/>
      <c r="E69" s="4"/>
      <c r="F69" s="4"/>
      <c r="G69" s="4"/>
      <c r="H69" s="4"/>
      <c r="I69" s="4"/>
      <c r="J69" s="4"/>
      <c r="K69" s="4"/>
    </row>
    <row r="70" spans="1:11" ht="12.75">
      <c r="A70" s="30" t="s">
        <v>33</v>
      </c>
      <c r="B70" s="30"/>
      <c r="C70" s="31">
        <f>C17</f>
        <v>0</v>
      </c>
      <c r="D70" s="30" t="s">
        <v>34</v>
      </c>
      <c r="E70" s="30"/>
      <c r="F70" s="126">
        <f>F17</f>
        <v>0</v>
      </c>
      <c r="G70" s="126"/>
      <c r="H70" s="141" t="s">
        <v>35</v>
      </c>
      <c r="I70" s="141"/>
      <c r="J70" s="147">
        <f>J17</f>
        <v>0</v>
      </c>
      <c r="K70" s="147"/>
    </row>
    <row r="71" spans="1:11" ht="12.75">
      <c r="A71" s="4"/>
      <c r="B71" s="4"/>
      <c r="C71" s="4"/>
      <c r="D71" s="4"/>
      <c r="E71" s="4"/>
      <c r="F71" s="4"/>
      <c r="G71" s="4"/>
      <c r="H71" s="4"/>
      <c r="I71" s="4"/>
      <c r="J71" s="4"/>
      <c r="K71" s="4"/>
    </row>
    <row r="72" spans="1:11" ht="12.75">
      <c r="A72" s="141" t="s">
        <v>39</v>
      </c>
      <c r="B72" s="141"/>
      <c r="C72" s="141"/>
      <c r="D72" s="148" t="str">
        <f>D19</f>
        <v>Dobry Bank S.A. I O/Wagonowo </v>
      </c>
      <c r="E72" s="148"/>
      <c r="F72" s="148"/>
      <c r="G72" s="148"/>
      <c r="H72" s="148"/>
      <c r="I72" s="148"/>
      <c r="J72" s="148"/>
      <c r="K72" s="148"/>
    </row>
    <row r="73" spans="1:11" ht="12.75">
      <c r="A73" s="141" t="s">
        <v>40</v>
      </c>
      <c r="B73" s="141"/>
      <c r="C73" s="141"/>
      <c r="D73" s="142" t="str">
        <f>D20</f>
        <v>12345-333-123-12-0000</v>
      </c>
      <c r="E73" s="142"/>
      <c r="F73" s="142"/>
      <c r="G73" s="142"/>
      <c r="H73" s="142"/>
      <c r="I73" s="142"/>
      <c r="J73" s="142"/>
      <c r="K73" s="142"/>
    </row>
    <row r="74" spans="1:11" ht="12.75">
      <c r="A74" s="4"/>
      <c r="B74" s="4"/>
      <c r="C74" s="4"/>
      <c r="D74" s="4"/>
      <c r="E74" s="4"/>
      <c r="F74" s="4"/>
      <c r="G74" s="4"/>
      <c r="H74" s="4"/>
      <c r="I74" s="4"/>
      <c r="J74" s="4"/>
      <c r="K74" s="4"/>
    </row>
    <row r="75" spans="1:11" ht="12.75">
      <c r="A75" s="34"/>
      <c r="B75" s="143" t="s">
        <v>5</v>
      </c>
      <c r="C75" s="144"/>
      <c r="D75" s="34" t="s">
        <v>6</v>
      </c>
      <c r="E75" s="34"/>
      <c r="F75" s="35"/>
      <c r="G75" s="34" t="s">
        <v>11</v>
      </c>
      <c r="H75" s="34" t="s">
        <v>13</v>
      </c>
      <c r="I75" s="145" t="s">
        <v>15</v>
      </c>
      <c r="J75" s="146"/>
      <c r="K75" s="34" t="s">
        <v>13</v>
      </c>
    </row>
    <row r="76" spans="1:11" ht="12.75">
      <c r="A76" s="36" t="s">
        <v>4</v>
      </c>
      <c r="B76" s="122" t="s">
        <v>9</v>
      </c>
      <c r="C76" s="123"/>
      <c r="D76" s="36" t="s">
        <v>10</v>
      </c>
      <c r="E76" s="36" t="s">
        <v>7</v>
      </c>
      <c r="F76" s="36" t="s">
        <v>8</v>
      </c>
      <c r="G76" s="36" t="s">
        <v>12</v>
      </c>
      <c r="H76" s="36" t="s">
        <v>14</v>
      </c>
      <c r="I76" s="34" t="s">
        <v>16</v>
      </c>
      <c r="J76" s="34" t="s">
        <v>17</v>
      </c>
      <c r="K76" s="36" t="s">
        <v>20</v>
      </c>
    </row>
    <row r="77" spans="1:11" ht="12.75">
      <c r="A77" s="37"/>
      <c r="B77" s="38"/>
      <c r="C77" s="39"/>
      <c r="D77" s="37"/>
      <c r="E77" s="37"/>
      <c r="F77" s="37"/>
      <c r="G77" s="36" t="s">
        <v>18</v>
      </c>
      <c r="H77" s="36" t="s">
        <v>18</v>
      </c>
      <c r="I77" s="36" t="s">
        <v>19</v>
      </c>
      <c r="J77" s="36" t="s">
        <v>18</v>
      </c>
      <c r="K77" s="36" t="s">
        <v>18</v>
      </c>
    </row>
    <row r="78" spans="1:11" ht="12.75">
      <c r="A78" s="40" t="str">
        <f>A25</f>
        <v>1.</v>
      </c>
      <c r="B78" s="139" t="str">
        <f>B25</f>
        <v>Szyna kolejowa posrebrzana</v>
      </c>
      <c r="C78" s="139"/>
      <c r="D78" s="140"/>
      <c r="E78" s="41" t="str">
        <f aca="true" t="shared" si="3" ref="E78:K78">E25</f>
        <v>mb</v>
      </c>
      <c r="F78" s="42">
        <f t="shared" si="3"/>
        <v>154</v>
      </c>
      <c r="G78" s="42">
        <f t="shared" si="3"/>
        <v>25</v>
      </c>
      <c r="H78" s="43">
        <f t="shared" si="3"/>
        <v>3850</v>
      </c>
      <c r="I78" s="44">
        <f aca="true" t="shared" si="4" ref="I78:I86">IF(H25&lt;0.01,TEXT(0,"-"),I25)</f>
        <v>22</v>
      </c>
      <c r="J78" s="45">
        <f>IF(H25&lt;0.01,TEXT(0,"-"),J25)</f>
        <v>847</v>
      </c>
      <c r="K78" s="46">
        <f t="shared" si="3"/>
        <v>4697</v>
      </c>
    </row>
    <row r="79" spans="1:11" ht="12.75">
      <c r="A79" s="47">
        <f>A26</f>
        <v>0</v>
      </c>
      <c r="B79" s="129">
        <f aca="true" t="shared" si="5" ref="B79:B87">B26</f>
        <v>0</v>
      </c>
      <c r="C79" s="129"/>
      <c r="D79" s="130"/>
      <c r="E79" s="48">
        <f aca="true" t="shared" si="6" ref="E79:K86">E26</f>
        <v>0</v>
      </c>
      <c r="F79" s="49">
        <f>F26</f>
        <v>0</v>
      </c>
      <c r="G79" s="50">
        <f t="shared" si="6"/>
        <v>0</v>
      </c>
      <c r="H79" s="51">
        <f t="shared" si="6"/>
        <v>0</v>
      </c>
      <c r="I79" s="52" t="str">
        <f t="shared" si="4"/>
        <v>-</v>
      </c>
      <c r="J79" s="53" t="str">
        <f>IF(H26&lt;0.01,TEXT(0,"-"),J26)</f>
        <v>-</v>
      </c>
      <c r="K79" s="54" t="str">
        <f t="shared" si="6"/>
        <v>-</v>
      </c>
    </row>
    <row r="80" spans="1:11" ht="12.75">
      <c r="A80" s="47">
        <f aca="true" t="shared" si="7" ref="A80:A87">A27</f>
        <v>0</v>
      </c>
      <c r="B80" s="129">
        <f t="shared" si="5"/>
        <v>0</v>
      </c>
      <c r="C80" s="129"/>
      <c r="D80" s="130"/>
      <c r="E80" s="48">
        <f t="shared" si="6"/>
        <v>0</v>
      </c>
      <c r="F80" s="49">
        <f t="shared" si="6"/>
        <v>0</v>
      </c>
      <c r="G80" s="55">
        <f t="shared" si="6"/>
        <v>0</v>
      </c>
      <c r="H80" s="51">
        <f t="shared" si="6"/>
        <v>0</v>
      </c>
      <c r="I80" s="52" t="str">
        <f t="shared" si="4"/>
        <v>-</v>
      </c>
      <c r="J80" s="53" t="str">
        <f>IF(H27&lt;0.01,TEXT(0,"-"),J27)</f>
        <v>-</v>
      </c>
      <c r="K80" s="54" t="str">
        <f t="shared" si="6"/>
        <v>-</v>
      </c>
    </row>
    <row r="81" spans="1:11" ht="12.75">
      <c r="A81" s="47">
        <f t="shared" si="7"/>
        <v>0</v>
      </c>
      <c r="B81" s="129">
        <f t="shared" si="5"/>
        <v>0</v>
      </c>
      <c r="C81" s="129"/>
      <c r="D81" s="130"/>
      <c r="E81" s="48">
        <f t="shared" si="6"/>
        <v>0</v>
      </c>
      <c r="F81" s="49">
        <f t="shared" si="6"/>
        <v>0</v>
      </c>
      <c r="G81" s="49">
        <f t="shared" si="6"/>
        <v>0</v>
      </c>
      <c r="H81" s="51">
        <f t="shared" si="6"/>
        <v>0</v>
      </c>
      <c r="I81" s="52" t="str">
        <f t="shared" si="4"/>
        <v>-</v>
      </c>
      <c r="J81" s="53" t="str">
        <f aca="true" t="shared" si="8" ref="J81:J87">IF(H28&lt;0.01,TEXT(0,"-"),J28)</f>
        <v>-</v>
      </c>
      <c r="K81" s="54" t="str">
        <f t="shared" si="6"/>
        <v>-</v>
      </c>
    </row>
    <row r="82" spans="1:11" ht="12.75">
      <c r="A82" s="47">
        <f t="shared" si="7"/>
        <v>0</v>
      </c>
      <c r="B82" s="129">
        <f t="shared" si="5"/>
        <v>0</v>
      </c>
      <c r="C82" s="129"/>
      <c r="D82" s="130"/>
      <c r="E82" s="48">
        <f t="shared" si="6"/>
        <v>0</v>
      </c>
      <c r="F82" s="49">
        <f t="shared" si="6"/>
        <v>0</v>
      </c>
      <c r="G82" s="49">
        <f t="shared" si="6"/>
        <v>0</v>
      </c>
      <c r="H82" s="51">
        <f t="shared" si="6"/>
        <v>0</v>
      </c>
      <c r="I82" s="52" t="str">
        <f t="shared" si="4"/>
        <v>-</v>
      </c>
      <c r="J82" s="53" t="str">
        <f t="shared" si="8"/>
        <v>-</v>
      </c>
      <c r="K82" s="54" t="str">
        <f t="shared" si="6"/>
        <v>-</v>
      </c>
    </row>
    <row r="83" spans="1:11" ht="12.75">
      <c r="A83" s="47">
        <f t="shared" si="7"/>
        <v>0</v>
      </c>
      <c r="B83" s="129">
        <f t="shared" si="5"/>
        <v>0</v>
      </c>
      <c r="C83" s="129"/>
      <c r="D83" s="130"/>
      <c r="E83" s="48">
        <f t="shared" si="6"/>
        <v>0</v>
      </c>
      <c r="F83" s="49">
        <f t="shared" si="6"/>
        <v>0</v>
      </c>
      <c r="G83" s="49">
        <f t="shared" si="6"/>
        <v>0</v>
      </c>
      <c r="H83" s="51">
        <f t="shared" si="6"/>
        <v>0</v>
      </c>
      <c r="I83" s="52" t="str">
        <f t="shared" si="4"/>
        <v>-</v>
      </c>
      <c r="J83" s="53" t="str">
        <f t="shared" si="8"/>
        <v>-</v>
      </c>
      <c r="K83" s="54" t="str">
        <f t="shared" si="6"/>
        <v>-</v>
      </c>
    </row>
    <row r="84" spans="1:11" ht="12.75">
      <c r="A84" s="47">
        <f t="shared" si="7"/>
        <v>0</v>
      </c>
      <c r="B84" s="129">
        <f t="shared" si="5"/>
        <v>0</v>
      </c>
      <c r="C84" s="129"/>
      <c r="D84" s="130"/>
      <c r="E84" s="48">
        <f t="shared" si="6"/>
        <v>0</v>
      </c>
      <c r="F84" s="49">
        <f t="shared" si="6"/>
        <v>0</v>
      </c>
      <c r="G84" s="49">
        <f t="shared" si="6"/>
        <v>0</v>
      </c>
      <c r="H84" s="51">
        <f t="shared" si="6"/>
        <v>0</v>
      </c>
      <c r="I84" s="52" t="str">
        <f t="shared" si="4"/>
        <v>-</v>
      </c>
      <c r="J84" s="53" t="str">
        <f t="shared" si="8"/>
        <v>-</v>
      </c>
      <c r="K84" s="54" t="str">
        <f t="shared" si="6"/>
        <v>-</v>
      </c>
    </row>
    <row r="85" spans="1:11" ht="12.75">
      <c r="A85" s="47">
        <f t="shared" si="7"/>
        <v>0</v>
      </c>
      <c r="B85" s="129">
        <f t="shared" si="5"/>
        <v>0</v>
      </c>
      <c r="C85" s="129"/>
      <c r="D85" s="130"/>
      <c r="E85" s="48">
        <f t="shared" si="6"/>
        <v>0</v>
      </c>
      <c r="F85" s="49">
        <f t="shared" si="6"/>
        <v>0</v>
      </c>
      <c r="G85" s="49">
        <f t="shared" si="6"/>
        <v>0</v>
      </c>
      <c r="H85" s="51">
        <f t="shared" si="6"/>
        <v>0</v>
      </c>
      <c r="I85" s="52" t="str">
        <f t="shared" si="4"/>
        <v>-</v>
      </c>
      <c r="J85" s="53" t="str">
        <f t="shared" si="8"/>
        <v>-</v>
      </c>
      <c r="K85" s="54" t="str">
        <f t="shared" si="6"/>
        <v>-</v>
      </c>
    </row>
    <row r="86" spans="1:11" ht="12.75">
      <c r="A86" s="47">
        <f t="shared" si="7"/>
        <v>0</v>
      </c>
      <c r="B86" s="129">
        <f t="shared" si="5"/>
        <v>0</v>
      </c>
      <c r="C86" s="129"/>
      <c r="D86" s="130"/>
      <c r="E86" s="48">
        <f t="shared" si="6"/>
        <v>0</v>
      </c>
      <c r="F86" s="49">
        <f t="shared" si="6"/>
        <v>0</v>
      </c>
      <c r="G86" s="49">
        <f t="shared" si="6"/>
        <v>0</v>
      </c>
      <c r="H86" s="51">
        <f t="shared" si="6"/>
        <v>0</v>
      </c>
      <c r="I86" s="52" t="str">
        <f t="shared" si="4"/>
        <v>-</v>
      </c>
      <c r="J86" s="53" t="str">
        <f t="shared" si="8"/>
        <v>-</v>
      </c>
      <c r="K86" s="54" t="str">
        <f t="shared" si="6"/>
        <v>-</v>
      </c>
    </row>
    <row r="87" spans="1:11" ht="12.75">
      <c r="A87" s="56">
        <f t="shared" si="7"/>
        <v>0</v>
      </c>
      <c r="B87" s="131">
        <f t="shared" si="5"/>
        <v>0</v>
      </c>
      <c r="C87" s="131"/>
      <c r="D87" s="132"/>
      <c r="E87" s="57">
        <f>E34</f>
        <v>0</v>
      </c>
      <c r="F87" s="58">
        <f aca="true" t="shared" si="9" ref="F87:K87">F34</f>
        <v>0</v>
      </c>
      <c r="G87" s="58">
        <f t="shared" si="9"/>
        <v>0</v>
      </c>
      <c r="H87" s="59">
        <f t="shared" si="9"/>
        <v>0</v>
      </c>
      <c r="I87" s="60" t="str">
        <f>IF(H34&lt;0.01,TEXT(0,"-"),I34)</f>
        <v>-</v>
      </c>
      <c r="J87" s="61" t="str">
        <f t="shared" si="8"/>
        <v>-</v>
      </c>
      <c r="K87" s="62" t="str">
        <f t="shared" si="9"/>
        <v>-</v>
      </c>
    </row>
    <row r="88" spans="1:11" ht="12.75">
      <c r="A88" s="4"/>
      <c r="B88" s="4"/>
      <c r="C88" s="4"/>
      <c r="D88" s="4"/>
      <c r="E88" s="4"/>
      <c r="F88" s="4"/>
      <c r="G88" s="63" t="s">
        <v>21</v>
      </c>
      <c r="H88" s="64">
        <f>H35</f>
        <v>3850</v>
      </c>
      <c r="I88" s="65" t="s">
        <v>23</v>
      </c>
      <c r="J88" s="64">
        <f aca="true" t="shared" si="10" ref="J88:K92">J35</f>
        <v>847</v>
      </c>
      <c r="K88" s="64">
        <f t="shared" si="10"/>
        <v>4697</v>
      </c>
    </row>
    <row r="89" spans="1:11" ht="12.75">
      <c r="A89" s="4"/>
      <c r="B89" s="4"/>
      <c r="C89" s="4"/>
      <c r="D89" s="4"/>
      <c r="E89" s="4"/>
      <c r="F89" s="4"/>
      <c r="G89" s="66" t="s">
        <v>22</v>
      </c>
      <c r="H89" s="67">
        <f>H36</f>
        <v>0</v>
      </c>
      <c r="I89" s="68" t="s">
        <v>24</v>
      </c>
      <c r="J89" s="69">
        <f t="shared" si="10"/>
        <v>0</v>
      </c>
      <c r="K89" s="69">
        <f t="shared" si="10"/>
        <v>0</v>
      </c>
    </row>
    <row r="90" spans="1:11" ht="12.75">
      <c r="A90" s="4"/>
      <c r="B90" s="4"/>
      <c r="C90" s="4"/>
      <c r="D90" s="4"/>
      <c r="E90" s="4"/>
      <c r="F90" s="4"/>
      <c r="G90" s="9"/>
      <c r="H90" s="69">
        <f>H37</f>
        <v>3850</v>
      </c>
      <c r="I90" s="70">
        <v>22</v>
      </c>
      <c r="J90" s="69">
        <f t="shared" si="10"/>
        <v>847</v>
      </c>
      <c r="K90" s="69">
        <f t="shared" si="10"/>
        <v>4697</v>
      </c>
    </row>
    <row r="91" spans="1:11" ht="12.75">
      <c r="A91" s="4"/>
      <c r="B91" s="4"/>
      <c r="C91" s="4"/>
      <c r="D91" s="4"/>
      <c r="E91" s="4"/>
      <c r="F91" s="4"/>
      <c r="G91" s="9"/>
      <c r="H91" s="69">
        <f>H38</f>
        <v>0</v>
      </c>
      <c r="I91" s="70">
        <v>7</v>
      </c>
      <c r="J91" s="69">
        <f t="shared" si="10"/>
        <v>0</v>
      </c>
      <c r="K91" s="69">
        <f t="shared" si="10"/>
        <v>0</v>
      </c>
    </row>
    <row r="92" spans="1:11" ht="12.75">
      <c r="A92" s="4"/>
      <c r="B92" s="4"/>
      <c r="C92" s="4"/>
      <c r="D92" s="4"/>
      <c r="E92" s="4"/>
      <c r="F92" s="4"/>
      <c r="G92" s="9"/>
      <c r="H92" s="69">
        <f>H39</f>
        <v>0</v>
      </c>
      <c r="I92" s="70">
        <v>0</v>
      </c>
      <c r="J92" s="69">
        <f t="shared" si="10"/>
        <v>0</v>
      </c>
      <c r="K92" s="69">
        <f t="shared" si="10"/>
        <v>0</v>
      </c>
    </row>
    <row r="93" spans="1:11" ht="15">
      <c r="A93" s="4"/>
      <c r="B93" s="4"/>
      <c r="C93" s="4"/>
      <c r="D93" s="4"/>
      <c r="E93" s="4"/>
      <c r="F93" s="4"/>
      <c r="G93" s="4"/>
      <c r="H93" s="71" t="s">
        <v>25</v>
      </c>
      <c r="I93" s="4"/>
      <c r="J93" s="4"/>
      <c r="K93" s="72">
        <f>K40</f>
        <v>4697</v>
      </c>
    </row>
    <row r="94" spans="1:11" ht="12.75">
      <c r="A94" s="4"/>
      <c r="B94" s="4"/>
      <c r="C94" s="4"/>
      <c r="D94" s="4"/>
      <c r="E94" s="4"/>
      <c r="F94" s="4"/>
      <c r="G94" s="4"/>
      <c r="H94" s="4"/>
      <c r="I94" s="4"/>
      <c r="J94" s="4"/>
      <c r="K94" s="4"/>
    </row>
    <row r="95" spans="1:11" ht="12.75">
      <c r="A95" s="4"/>
      <c r="B95" s="73" t="s">
        <v>26</v>
      </c>
      <c r="C95" s="126">
        <f>C42</f>
        <v>0</v>
      </c>
      <c r="D95" s="126"/>
      <c r="E95" s="126"/>
      <c r="F95" s="126"/>
      <c r="G95" s="126"/>
      <c r="H95" s="126"/>
      <c r="I95" s="126"/>
      <c r="J95" s="126"/>
      <c r="K95" s="126"/>
    </row>
    <row r="96" spans="1:11" ht="12.75">
      <c r="A96" s="4"/>
      <c r="B96" s="4"/>
      <c r="C96" s="4"/>
      <c r="D96" s="135"/>
      <c r="E96" s="135"/>
      <c r="F96" s="135"/>
      <c r="G96" s="135"/>
      <c r="H96" s="135"/>
      <c r="I96" s="135"/>
      <c r="J96" s="135"/>
      <c r="K96" s="135"/>
    </row>
    <row r="97" spans="1:11" ht="12.75">
      <c r="A97" s="4"/>
      <c r="B97" s="126">
        <f>B44</f>
        <v>0</v>
      </c>
      <c r="C97" s="126"/>
      <c r="D97" s="126"/>
      <c r="E97" s="126"/>
      <c r="F97" s="126"/>
      <c r="G97" s="126"/>
      <c r="H97" s="126"/>
      <c r="I97" s="126"/>
      <c r="J97" s="126"/>
      <c r="K97" s="126"/>
    </row>
    <row r="98" spans="1:11" ht="12.75">
      <c r="A98" s="4"/>
      <c r="B98" s="136" t="s">
        <v>1</v>
      </c>
      <c r="C98" s="136"/>
      <c r="D98" s="4"/>
      <c r="E98" s="4"/>
      <c r="F98" s="4"/>
      <c r="G98" s="4"/>
      <c r="H98" s="4"/>
      <c r="I98" s="4"/>
      <c r="J98" s="137" t="s">
        <v>28</v>
      </c>
      <c r="K98" s="137"/>
    </row>
    <row r="99" spans="1:11" ht="12.75">
      <c r="A99" s="4"/>
      <c r="B99" s="138" t="s">
        <v>27</v>
      </c>
      <c r="C99" s="138"/>
      <c r="D99" s="138"/>
      <c r="E99" s="138"/>
      <c r="F99" s="138"/>
      <c r="G99" s="124" t="s">
        <v>29</v>
      </c>
      <c r="H99" s="124"/>
      <c r="I99" s="124"/>
      <c r="J99" s="124"/>
      <c r="K99" s="124"/>
    </row>
    <row r="100" spans="1:11" ht="12.75">
      <c r="A100" s="4"/>
      <c r="B100" s="4"/>
      <c r="C100" s="4"/>
      <c r="D100" s="4"/>
      <c r="E100" s="4"/>
      <c r="F100" s="4"/>
      <c r="G100" s="4"/>
      <c r="H100" s="4"/>
      <c r="I100" s="4"/>
      <c r="J100" s="4"/>
      <c r="K100" s="4"/>
    </row>
    <row r="101" spans="1:11" ht="12.75">
      <c r="A101" s="4"/>
      <c r="B101" s="127"/>
      <c r="C101" s="127"/>
      <c r="D101" s="127"/>
      <c r="E101" s="4"/>
      <c r="F101" s="4"/>
      <c r="G101" s="4"/>
      <c r="H101" s="128"/>
      <c r="I101" s="128"/>
      <c r="J101" s="128"/>
      <c r="K101" s="128"/>
    </row>
    <row r="102" spans="1:11" ht="12.75">
      <c r="A102" s="4"/>
      <c r="B102" s="4"/>
      <c r="C102" s="4"/>
      <c r="D102" s="4"/>
      <c r="E102" s="4"/>
      <c r="F102" s="4"/>
      <c r="G102" s="74"/>
      <c r="H102" s="4"/>
      <c r="I102" s="4"/>
      <c r="J102" s="4"/>
      <c r="K102" s="4"/>
    </row>
    <row r="103" spans="1:11" ht="12.75">
      <c r="A103" s="4"/>
      <c r="B103" s="4"/>
      <c r="C103" s="4"/>
      <c r="D103" s="4"/>
      <c r="E103" s="4"/>
      <c r="F103" s="4"/>
      <c r="G103" s="4"/>
      <c r="H103" s="4"/>
      <c r="I103" s="4"/>
      <c r="J103" s="4"/>
      <c r="K103" s="4"/>
    </row>
    <row r="104" spans="1:11" ht="12.75">
      <c r="A104" s="4"/>
      <c r="B104" s="133" t="s">
        <v>37</v>
      </c>
      <c r="C104" s="133"/>
      <c r="D104" s="133"/>
      <c r="E104" s="133"/>
      <c r="F104" s="133"/>
      <c r="G104" s="4"/>
      <c r="H104" s="134" t="s">
        <v>36</v>
      </c>
      <c r="I104" s="134"/>
      <c r="J104" s="134"/>
      <c r="K104" s="134"/>
    </row>
  </sheetData>
  <sheetProtection password="C8B7" sheet="1" objects="1" scenarios="1"/>
  <mergeCells count="104">
    <mergeCell ref="D20:K20"/>
    <mergeCell ref="H15:I15"/>
    <mergeCell ref="C42:K42"/>
    <mergeCell ref="H4:I4"/>
    <mergeCell ref="C13:D13"/>
    <mergeCell ref="B27:D27"/>
    <mergeCell ref="B28:D28"/>
    <mergeCell ref="B29:D29"/>
    <mergeCell ref="A20:C20"/>
    <mergeCell ref="F15:G15"/>
    <mergeCell ref="B1:C1"/>
    <mergeCell ref="B23:C23"/>
    <mergeCell ref="H11:K11"/>
    <mergeCell ref="H12:K12"/>
    <mergeCell ref="A11:D11"/>
    <mergeCell ref="A12:D12"/>
    <mergeCell ref="G2:I3"/>
    <mergeCell ref="I13:K13"/>
    <mergeCell ref="I22:J22"/>
    <mergeCell ref="B22:C22"/>
    <mergeCell ref="H9:K9"/>
    <mergeCell ref="H10:K10"/>
    <mergeCell ref="A7:D7"/>
    <mergeCell ref="A10:D10"/>
    <mergeCell ref="A8:D8"/>
    <mergeCell ref="A9:D9"/>
    <mergeCell ref="H7:J7"/>
    <mergeCell ref="H8:K8"/>
    <mergeCell ref="B34:D34"/>
    <mergeCell ref="A15:B15"/>
    <mergeCell ref="B30:D30"/>
    <mergeCell ref="B31:D31"/>
    <mergeCell ref="B32:D32"/>
    <mergeCell ref="B33:D33"/>
    <mergeCell ref="B25:D25"/>
    <mergeCell ref="B26:D26"/>
    <mergeCell ref="D19:K19"/>
    <mergeCell ref="J15:K15"/>
    <mergeCell ref="H17:I17"/>
    <mergeCell ref="J17:K17"/>
    <mergeCell ref="F17:G17"/>
    <mergeCell ref="B51:F51"/>
    <mergeCell ref="H51:K51"/>
    <mergeCell ref="A19:C19"/>
    <mergeCell ref="H48:K48"/>
    <mergeCell ref="B48:D48"/>
    <mergeCell ref="D43:K43"/>
    <mergeCell ref="B45:C45"/>
    <mergeCell ref="J45:K45"/>
    <mergeCell ref="B46:F46"/>
    <mergeCell ref="G46:K46"/>
    <mergeCell ref="B54:C54"/>
    <mergeCell ref="G55:I56"/>
    <mergeCell ref="H57:I57"/>
    <mergeCell ref="A60:D60"/>
    <mergeCell ref="H60:J60"/>
    <mergeCell ref="A61:D61"/>
    <mergeCell ref="H61:K61"/>
    <mergeCell ref="A62:D62"/>
    <mergeCell ref="H62:K62"/>
    <mergeCell ref="A63:D63"/>
    <mergeCell ref="H63:K63"/>
    <mergeCell ref="A64:D64"/>
    <mergeCell ref="H64:K64"/>
    <mergeCell ref="A65:D65"/>
    <mergeCell ref="H65:K65"/>
    <mergeCell ref="C66:D66"/>
    <mergeCell ref="I66:K66"/>
    <mergeCell ref="A68:B68"/>
    <mergeCell ref="F68:G68"/>
    <mergeCell ref="H68:I68"/>
    <mergeCell ref="J68:K68"/>
    <mergeCell ref="F70:G70"/>
    <mergeCell ref="H70:I70"/>
    <mergeCell ref="J70:K70"/>
    <mergeCell ref="A72:C72"/>
    <mergeCell ref="D72:K72"/>
    <mergeCell ref="A73:C73"/>
    <mergeCell ref="D73:K73"/>
    <mergeCell ref="B75:C75"/>
    <mergeCell ref="I75:J75"/>
    <mergeCell ref="B83:D83"/>
    <mergeCell ref="B84:D84"/>
    <mergeCell ref="B76:C76"/>
    <mergeCell ref="B78:D78"/>
    <mergeCell ref="B79:D79"/>
    <mergeCell ref="B80:D80"/>
    <mergeCell ref="B104:F104"/>
    <mergeCell ref="H104:K104"/>
    <mergeCell ref="D96:K96"/>
    <mergeCell ref="B98:C98"/>
    <mergeCell ref="J98:K98"/>
    <mergeCell ref="B99:F99"/>
    <mergeCell ref="G99:K99"/>
    <mergeCell ref="B44:K44"/>
    <mergeCell ref="B97:K97"/>
    <mergeCell ref="B101:D101"/>
    <mergeCell ref="H101:K101"/>
    <mergeCell ref="B85:D85"/>
    <mergeCell ref="B86:D86"/>
    <mergeCell ref="B87:D87"/>
    <mergeCell ref="C95:K95"/>
    <mergeCell ref="B81:D81"/>
    <mergeCell ref="B82:D82"/>
  </mergeCells>
  <printOptions/>
  <pageMargins left="0.1968503937007874" right="0.3937007874015748" top="0.984251968503937" bottom="0" header="0" footer="0"/>
  <pageSetup blackAndWhite="1" horizontalDpi="120" verticalDpi="120" orientation="portrait" paperSize="9" r:id="rId1"/>
</worksheet>
</file>

<file path=xl/worksheets/sheet2.xml><?xml version="1.0" encoding="utf-8"?>
<worksheet xmlns="http://schemas.openxmlformats.org/spreadsheetml/2006/main" xmlns:r="http://schemas.openxmlformats.org/officeDocument/2006/relationships">
  <dimension ref="A1:M104"/>
  <sheetViews>
    <sheetView workbookViewId="0" topLeftCell="A1">
      <selection activeCell="A11" sqref="A11:D11"/>
    </sheetView>
  </sheetViews>
  <sheetFormatPr defaultColWidth="9.00390625" defaultRowHeight="12.75"/>
  <cols>
    <col min="1" max="1" width="3.125" style="0" customWidth="1"/>
    <col min="3" max="3" width="16.00390625" style="0" customWidth="1"/>
    <col min="4" max="4" width="10.375" style="0" customWidth="1"/>
    <col min="5" max="5" width="3.75390625" style="0" customWidth="1"/>
    <col min="6" max="6" width="10.625" style="0" customWidth="1"/>
    <col min="7" max="7" width="9.625" style="0" customWidth="1"/>
    <col min="8" max="8" width="11.75390625" style="0" customWidth="1"/>
    <col min="9" max="9" width="4.75390625" style="0" customWidth="1"/>
    <col min="10" max="10" width="10.00390625" style="0" customWidth="1"/>
    <col min="11" max="11" width="12.375" style="0" customWidth="1"/>
  </cols>
  <sheetData>
    <row r="1" spans="1:11" ht="7.5" customHeight="1">
      <c r="A1" s="4"/>
      <c r="B1" s="163" t="s">
        <v>38</v>
      </c>
      <c r="C1" s="163"/>
      <c r="D1" s="4"/>
      <c r="E1" s="4"/>
      <c r="F1" s="4"/>
      <c r="G1" s="4"/>
      <c r="H1" s="4"/>
      <c r="I1" s="4"/>
      <c r="J1" s="4"/>
      <c r="K1" s="4"/>
    </row>
    <row r="2" spans="1:11" ht="12.75" customHeight="1">
      <c r="A2" s="5"/>
      <c r="B2" s="4"/>
      <c r="C2" s="4"/>
      <c r="D2" s="6"/>
      <c r="E2" s="4"/>
      <c r="F2" s="4"/>
      <c r="G2" s="7"/>
      <c r="H2" s="7"/>
      <c r="I2" s="7"/>
      <c r="J2" s="8"/>
      <c r="K2" s="8"/>
    </row>
    <row r="3" spans="1:11" ht="15.75" customHeight="1">
      <c r="A3" s="9"/>
      <c r="B3" s="4"/>
      <c r="C3" s="4"/>
      <c r="D3" s="9"/>
      <c r="E3" s="4"/>
      <c r="F3" s="105" t="s">
        <v>44</v>
      </c>
      <c r="G3" s="104"/>
      <c r="H3" s="104"/>
      <c r="I3" s="7"/>
      <c r="J3" s="10" t="s">
        <v>42</v>
      </c>
      <c r="K3" s="75"/>
    </row>
    <row r="4" spans="1:11" ht="14.25">
      <c r="A4" s="4"/>
      <c r="B4" s="4"/>
      <c r="C4" s="4"/>
      <c r="D4" s="4"/>
      <c r="E4" s="4"/>
      <c r="F4" s="4"/>
      <c r="G4" s="4"/>
      <c r="H4" s="160" t="s">
        <v>3</v>
      </c>
      <c r="I4" s="160"/>
      <c r="J4" s="13"/>
      <c r="K4" s="4"/>
    </row>
    <row r="5" spans="1:11" ht="14.25">
      <c r="A5" s="4"/>
      <c r="B5" s="4"/>
      <c r="C5" s="4"/>
      <c r="D5" s="4"/>
      <c r="E5" s="4"/>
      <c r="F5" s="4"/>
      <c r="G5" s="4"/>
      <c r="H5" s="12"/>
      <c r="I5" s="12"/>
      <c r="J5" s="13"/>
      <c r="K5" s="4"/>
    </row>
    <row r="6" spans="1:11" ht="12.75">
      <c r="A6" s="14"/>
      <c r="B6" s="4"/>
      <c r="C6" s="4"/>
      <c r="D6" s="15"/>
      <c r="E6" s="14"/>
      <c r="F6" s="16"/>
      <c r="G6" s="16"/>
      <c r="H6" s="4"/>
      <c r="I6" s="4"/>
      <c r="J6" s="4"/>
      <c r="K6" s="4"/>
    </row>
    <row r="7" spans="1:11" ht="15.75">
      <c r="A7" s="161" t="s">
        <v>1</v>
      </c>
      <c r="B7" s="162"/>
      <c r="C7" s="162"/>
      <c r="D7" s="162"/>
      <c r="E7" s="9"/>
      <c r="F7" s="17"/>
      <c r="G7" s="9"/>
      <c r="H7" s="162" t="s">
        <v>28</v>
      </c>
      <c r="I7" s="162"/>
      <c r="J7" s="162"/>
      <c r="K7" s="6"/>
    </row>
    <row r="8" spans="1:11" ht="15">
      <c r="A8" s="181" t="s">
        <v>72</v>
      </c>
      <c r="B8" s="182"/>
      <c r="C8" s="182"/>
      <c r="D8" s="182"/>
      <c r="E8" s="109"/>
      <c r="F8" s="110"/>
      <c r="G8" s="18"/>
      <c r="H8" s="175"/>
      <c r="I8" s="175"/>
      <c r="J8" s="175"/>
      <c r="K8" s="176"/>
    </row>
    <row r="9" spans="1:11" ht="15">
      <c r="A9" s="183"/>
      <c r="B9" s="184"/>
      <c r="C9" s="184"/>
      <c r="D9" s="184"/>
      <c r="E9" s="109"/>
      <c r="F9" s="111"/>
      <c r="G9" s="18"/>
      <c r="H9" s="175"/>
      <c r="I9" s="175"/>
      <c r="J9" s="175"/>
      <c r="K9" s="176"/>
    </row>
    <row r="10" spans="1:11" ht="18">
      <c r="A10" s="179" t="s">
        <v>2</v>
      </c>
      <c r="B10" s="180"/>
      <c r="C10" s="180"/>
      <c r="D10" s="180"/>
      <c r="E10" s="112"/>
      <c r="F10" s="113"/>
      <c r="G10" s="21"/>
      <c r="H10" s="157" t="s">
        <v>2</v>
      </c>
      <c r="I10" s="157"/>
      <c r="J10" s="157"/>
      <c r="K10" s="158"/>
    </row>
    <row r="11" spans="1:11" ht="15" customHeight="1">
      <c r="A11" s="183" t="s">
        <v>71</v>
      </c>
      <c r="B11" s="184"/>
      <c r="C11" s="184"/>
      <c r="D11" s="184"/>
      <c r="E11" s="114"/>
      <c r="F11" s="115"/>
      <c r="G11" s="76"/>
      <c r="H11" s="175"/>
      <c r="I11" s="175"/>
      <c r="J11" s="175"/>
      <c r="K11" s="176"/>
    </row>
    <row r="12" spans="1:11" ht="15" customHeight="1">
      <c r="A12" s="183" t="s">
        <v>63</v>
      </c>
      <c r="B12" s="184"/>
      <c r="C12" s="184"/>
      <c r="D12" s="184"/>
      <c r="E12" s="116"/>
      <c r="F12" s="111"/>
      <c r="G12" s="18"/>
      <c r="H12" s="175"/>
      <c r="I12" s="175"/>
      <c r="J12" s="175"/>
      <c r="K12" s="176"/>
    </row>
    <row r="13" spans="1:11" ht="15">
      <c r="A13" s="2" t="s">
        <v>0</v>
      </c>
      <c r="B13" s="3"/>
      <c r="C13" s="190"/>
      <c r="D13" s="190"/>
      <c r="E13" s="27"/>
      <c r="F13" s="28"/>
      <c r="G13" s="27"/>
      <c r="H13" s="3" t="s">
        <v>0</v>
      </c>
      <c r="I13" s="185"/>
      <c r="J13" s="185"/>
      <c r="K13" s="186"/>
    </row>
    <row r="14" spans="1:11" ht="12.75">
      <c r="A14" s="29"/>
      <c r="B14" s="29"/>
      <c r="C14" s="4"/>
      <c r="D14" s="4"/>
      <c r="E14" s="4"/>
      <c r="F14" s="4"/>
      <c r="G14" s="4"/>
      <c r="H14" s="4"/>
      <c r="I14" s="4"/>
      <c r="J14" s="4"/>
      <c r="K14" s="4"/>
    </row>
    <row r="15" spans="1:11" ht="12.75">
      <c r="A15" s="141" t="s">
        <v>31</v>
      </c>
      <c r="B15" s="141"/>
      <c r="C15" s="103"/>
      <c r="D15" s="32" t="s">
        <v>30</v>
      </c>
      <c r="E15" s="33"/>
      <c r="F15" s="189"/>
      <c r="G15" s="189"/>
      <c r="H15" s="141" t="s">
        <v>32</v>
      </c>
      <c r="I15" s="141"/>
      <c r="J15" s="164"/>
      <c r="K15" s="164"/>
    </row>
    <row r="16" spans="1:11" ht="12.75">
      <c r="A16" s="4"/>
      <c r="B16" s="4"/>
      <c r="C16" s="4"/>
      <c r="D16" s="4"/>
      <c r="E16" s="4"/>
      <c r="F16" s="4"/>
      <c r="G16" s="4"/>
      <c r="H16" s="4"/>
      <c r="I16" s="4"/>
      <c r="J16" s="4"/>
      <c r="K16" s="4"/>
    </row>
    <row r="17" spans="1:11" ht="12.75">
      <c r="A17" s="30" t="s">
        <v>33</v>
      </c>
      <c r="B17" s="30"/>
      <c r="C17" s="103"/>
      <c r="D17" s="30" t="s">
        <v>34</v>
      </c>
      <c r="E17" s="30"/>
      <c r="F17" s="165"/>
      <c r="G17" s="165"/>
      <c r="H17" s="141" t="s">
        <v>35</v>
      </c>
      <c r="I17" s="141"/>
      <c r="J17" s="164"/>
      <c r="K17" s="164"/>
    </row>
    <row r="18" spans="1:11" ht="12.75">
      <c r="A18" s="4"/>
      <c r="B18" s="4"/>
      <c r="C18" s="4"/>
      <c r="D18" s="4"/>
      <c r="E18" s="4"/>
      <c r="F18" s="4"/>
      <c r="G18" s="4"/>
      <c r="H18" s="4"/>
      <c r="I18" s="4"/>
      <c r="J18" s="4"/>
      <c r="K18" s="4"/>
    </row>
    <row r="19" spans="1:11" ht="12.75">
      <c r="A19" s="141" t="s">
        <v>39</v>
      </c>
      <c r="B19" s="141"/>
      <c r="C19" s="141"/>
      <c r="D19" s="174"/>
      <c r="E19" s="174"/>
      <c r="F19" s="174"/>
      <c r="G19" s="174"/>
      <c r="H19" s="174"/>
      <c r="I19" s="174"/>
      <c r="J19" s="174"/>
      <c r="K19" s="174"/>
    </row>
    <row r="20" spans="1:11" ht="12.75">
      <c r="A20" s="141" t="s">
        <v>40</v>
      </c>
      <c r="B20" s="141"/>
      <c r="C20" s="141"/>
      <c r="D20" s="187"/>
      <c r="E20" s="187"/>
      <c r="F20" s="187"/>
      <c r="G20" s="187"/>
      <c r="H20" s="187"/>
      <c r="I20" s="187"/>
      <c r="J20" s="187"/>
      <c r="K20" s="187"/>
    </row>
    <row r="21" spans="1:11" ht="12.75">
      <c r="A21" s="4"/>
      <c r="B21" s="4"/>
      <c r="C21" s="4"/>
      <c r="D21" s="4"/>
      <c r="E21" s="4"/>
      <c r="F21" s="4"/>
      <c r="G21" s="4"/>
      <c r="H21" s="4"/>
      <c r="I21" s="4"/>
      <c r="J21" s="4"/>
      <c r="K21" s="4"/>
    </row>
    <row r="22" spans="1:11" ht="12.75">
      <c r="A22" s="34"/>
      <c r="B22" s="143" t="s">
        <v>5</v>
      </c>
      <c r="C22" s="144"/>
      <c r="D22" s="34" t="s">
        <v>6</v>
      </c>
      <c r="E22" s="34"/>
      <c r="F22" s="35"/>
      <c r="G22" s="34" t="s">
        <v>11</v>
      </c>
      <c r="H22" s="34" t="s">
        <v>13</v>
      </c>
      <c r="I22" s="145" t="s">
        <v>15</v>
      </c>
      <c r="J22" s="146"/>
      <c r="K22" s="34" t="s">
        <v>13</v>
      </c>
    </row>
    <row r="23" spans="1:11" ht="12.75">
      <c r="A23" s="36" t="s">
        <v>4</v>
      </c>
      <c r="B23" s="122" t="s">
        <v>9</v>
      </c>
      <c r="C23" s="123"/>
      <c r="D23" s="36" t="s">
        <v>10</v>
      </c>
      <c r="E23" s="36" t="s">
        <v>7</v>
      </c>
      <c r="F23" s="36" t="s">
        <v>8</v>
      </c>
      <c r="G23" s="36" t="s">
        <v>12</v>
      </c>
      <c r="H23" s="36" t="s">
        <v>14</v>
      </c>
      <c r="I23" s="34" t="s">
        <v>16</v>
      </c>
      <c r="J23" s="34" t="s">
        <v>17</v>
      </c>
      <c r="K23" s="36" t="s">
        <v>20</v>
      </c>
    </row>
    <row r="24" spans="1:13" ht="12.75">
      <c r="A24" s="37"/>
      <c r="B24" s="77"/>
      <c r="C24" s="78"/>
      <c r="D24" s="79"/>
      <c r="E24" s="79"/>
      <c r="F24" s="79"/>
      <c r="G24" s="36" t="s">
        <v>18</v>
      </c>
      <c r="H24" s="36" t="s">
        <v>18</v>
      </c>
      <c r="I24" s="80" t="s">
        <v>19</v>
      </c>
      <c r="J24" s="80" t="s">
        <v>18</v>
      </c>
      <c r="K24" s="36" t="s">
        <v>18</v>
      </c>
      <c r="L24" s="1"/>
      <c r="M24" s="1"/>
    </row>
    <row r="25" spans="1:11" ht="12.75">
      <c r="A25" s="87" t="s">
        <v>68</v>
      </c>
      <c r="B25" s="172" t="s">
        <v>73</v>
      </c>
      <c r="C25" s="172"/>
      <c r="D25" s="173"/>
      <c r="E25" s="88" t="s">
        <v>74</v>
      </c>
      <c r="F25" s="89">
        <v>25</v>
      </c>
      <c r="G25" s="89">
        <v>48.5</v>
      </c>
      <c r="H25" s="49">
        <f aca="true" t="shared" si="0" ref="H25:H34">G25*F25</f>
        <v>1212.5</v>
      </c>
      <c r="I25" s="98">
        <v>22</v>
      </c>
      <c r="J25" s="82">
        <f aca="true" t="shared" si="1" ref="J25:J34">IF(I25="zw",0,IF(H25&lt;0.01,TEXT(0,"-"),I25*H25/100))</f>
        <v>266.75</v>
      </c>
      <c r="K25" s="83">
        <f aca="true" t="shared" si="2" ref="K25:K34">IF(G25&lt;0.01,"-",J25+H25)</f>
        <v>1479.25</v>
      </c>
    </row>
    <row r="26" spans="1:11" ht="12.75">
      <c r="A26" s="90"/>
      <c r="B26" s="168"/>
      <c r="C26" s="168"/>
      <c r="D26" s="169"/>
      <c r="E26" s="91"/>
      <c r="F26" s="92"/>
      <c r="G26" s="92"/>
      <c r="H26" s="49">
        <f t="shared" si="0"/>
        <v>0</v>
      </c>
      <c r="I26" s="99"/>
      <c r="J26" s="82" t="str">
        <f t="shared" si="1"/>
        <v>-</v>
      </c>
      <c r="K26" s="84" t="str">
        <f t="shared" si="2"/>
        <v>-</v>
      </c>
    </row>
    <row r="27" spans="1:11" ht="12.75">
      <c r="A27" s="90"/>
      <c r="B27" s="170"/>
      <c r="C27" s="170"/>
      <c r="D27" s="171"/>
      <c r="E27" s="93"/>
      <c r="F27" s="94"/>
      <c r="G27" s="94"/>
      <c r="H27" s="49">
        <f t="shared" si="0"/>
        <v>0</v>
      </c>
      <c r="I27" s="100"/>
      <c r="J27" s="82" t="str">
        <f t="shared" si="1"/>
        <v>-</v>
      </c>
      <c r="K27" s="84" t="str">
        <f t="shared" si="2"/>
        <v>-</v>
      </c>
    </row>
    <row r="28" spans="1:11" ht="12.75">
      <c r="A28" s="90"/>
      <c r="B28" s="168"/>
      <c r="C28" s="168"/>
      <c r="D28" s="169"/>
      <c r="E28" s="91"/>
      <c r="F28" s="92"/>
      <c r="G28" s="92"/>
      <c r="H28" s="49">
        <f t="shared" si="0"/>
        <v>0</v>
      </c>
      <c r="I28" s="101"/>
      <c r="J28" s="82" t="str">
        <f t="shared" si="1"/>
        <v>-</v>
      </c>
      <c r="K28" s="84" t="str">
        <f t="shared" si="2"/>
        <v>-</v>
      </c>
    </row>
    <row r="29" spans="1:11" ht="12.75">
      <c r="A29" s="90"/>
      <c r="B29" s="170"/>
      <c r="C29" s="170"/>
      <c r="D29" s="171"/>
      <c r="E29" s="93"/>
      <c r="F29" s="94"/>
      <c r="G29" s="94"/>
      <c r="H29" s="49">
        <f t="shared" si="0"/>
        <v>0</v>
      </c>
      <c r="I29" s="100"/>
      <c r="J29" s="82" t="str">
        <f t="shared" si="1"/>
        <v>-</v>
      </c>
      <c r="K29" s="84" t="str">
        <f t="shared" si="2"/>
        <v>-</v>
      </c>
    </row>
    <row r="30" spans="1:11" ht="12.75">
      <c r="A30" s="90"/>
      <c r="B30" s="168"/>
      <c r="C30" s="168"/>
      <c r="D30" s="169"/>
      <c r="E30" s="91"/>
      <c r="F30" s="92"/>
      <c r="G30" s="92"/>
      <c r="H30" s="49">
        <f t="shared" si="0"/>
        <v>0</v>
      </c>
      <c r="I30" s="101"/>
      <c r="J30" s="82" t="str">
        <f t="shared" si="1"/>
        <v>-</v>
      </c>
      <c r="K30" s="84" t="str">
        <f t="shared" si="2"/>
        <v>-</v>
      </c>
    </row>
    <row r="31" spans="1:11" ht="12.75">
      <c r="A31" s="90"/>
      <c r="B31" s="170"/>
      <c r="C31" s="170"/>
      <c r="D31" s="171"/>
      <c r="E31" s="93"/>
      <c r="F31" s="94"/>
      <c r="G31" s="94"/>
      <c r="H31" s="49">
        <f t="shared" si="0"/>
        <v>0</v>
      </c>
      <c r="I31" s="100"/>
      <c r="J31" s="82" t="str">
        <f t="shared" si="1"/>
        <v>-</v>
      </c>
      <c r="K31" s="84" t="str">
        <f t="shared" si="2"/>
        <v>-</v>
      </c>
    </row>
    <row r="32" spans="1:11" ht="12.75">
      <c r="A32" s="90"/>
      <c r="B32" s="168"/>
      <c r="C32" s="168"/>
      <c r="D32" s="169"/>
      <c r="E32" s="91"/>
      <c r="F32" s="92"/>
      <c r="G32" s="92"/>
      <c r="H32" s="49">
        <f t="shared" si="0"/>
        <v>0</v>
      </c>
      <c r="I32" s="101"/>
      <c r="J32" s="82" t="str">
        <f t="shared" si="1"/>
        <v>-</v>
      </c>
      <c r="K32" s="84" t="str">
        <f t="shared" si="2"/>
        <v>-</v>
      </c>
    </row>
    <row r="33" spans="1:11" ht="12.75">
      <c r="A33" s="90"/>
      <c r="B33" s="170"/>
      <c r="C33" s="170"/>
      <c r="D33" s="171"/>
      <c r="E33" s="93"/>
      <c r="F33" s="94"/>
      <c r="G33" s="94"/>
      <c r="H33" s="81">
        <f t="shared" si="0"/>
        <v>0</v>
      </c>
      <c r="I33" s="100"/>
      <c r="J33" s="82" t="str">
        <f t="shared" si="1"/>
        <v>-</v>
      </c>
      <c r="K33" s="84" t="str">
        <f t="shared" si="2"/>
        <v>-</v>
      </c>
    </row>
    <row r="34" spans="1:11" ht="12.75">
      <c r="A34" s="95"/>
      <c r="B34" s="166"/>
      <c r="C34" s="166"/>
      <c r="D34" s="167"/>
      <c r="E34" s="96"/>
      <c r="F34" s="97"/>
      <c r="G34" s="97"/>
      <c r="H34" s="81">
        <f t="shared" si="0"/>
        <v>0</v>
      </c>
      <c r="I34" s="102"/>
      <c r="J34" s="82" t="str">
        <f t="shared" si="1"/>
        <v>-</v>
      </c>
      <c r="K34" s="85" t="str">
        <f t="shared" si="2"/>
        <v>-</v>
      </c>
    </row>
    <row r="35" spans="1:11" ht="12.75">
      <c r="A35" s="4"/>
      <c r="B35" s="4"/>
      <c r="C35" s="4"/>
      <c r="D35" s="4"/>
      <c r="E35" s="4"/>
      <c r="F35" s="4"/>
      <c r="G35" s="63" t="s">
        <v>21</v>
      </c>
      <c r="H35" s="86">
        <f>SUM(H25:H34)</f>
        <v>1212.5</v>
      </c>
      <c r="I35" s="68" t="s">
        <v>23</v>
      </c>
      <c r="J35" s="86">
        <f>SUM(J25:J34)</f>
        <v>266.75</v>
      </c>
      <c r="K35" s="64">
        <f>SUM(K25:K34)</f>
        <v>1479.25</v>
      </c>
    </row>
    <row r="36" spans="1:11" ht="12.75">
      <c r="A36" s="4"/>
      <c r="B36" s="4"/>
      <c r="C36" s="4"/>
      <c r="D36" s="4"/>
      <c r="E36" s="4"/>
      <c r="F36" s="4"/>
      <c r="G36" s="66" t="s">
        <v>22</v>
      </c>
      <c r="H36" s="67">
        <f>SUMIF(I25:I34,"zw",H25:H34)</f>
        <v>0</v>
      </c>
      <c r="I36" s="68" t="s">
        <v>24</v>
      </c>
      <c r="J36" s="69">
        <f>SUMIF(I25:I34,"zw",J25:J34)</f>
        <v>0</v>
      </c>
      <c r="K36" s="69">
        <f>SUMIF(I25:I34,"zw",K25:K34)</f>
        <v>0</v>
      </c>
    </row>
    <row r="37" spans="1:11" ht="12.75">
      <c r="A37" s="4"/>
      <c r="B37" s="4"/>
      <c r="C37" s="4"/>
      <c r="D37" s="4"/>
      <c r="E37" s="4"/>
      <c r="F37" s="4"/>
      <c r="G37" s="9"/>
      <c r="H37" s="69">
        <f>SUMIF(I25:I34,"22",H25:H34)</f>
        <v>1212.5</v>
      </c>
      <c r="I37" s="70">
        <v>22</v>
      </c>
      <c r="J37" s="69">
        <f>SUMIF(I25:I34,"22",J25:J34)</f>
        <v>266.75</v>
      </c>
      <c r="K37" s="69">
        <f>SUMIF(I25:I34,"22",K25:K34)</f>
        <v>1479.25</v>
      </c>
    </row>
    <row r="38" spans="1:11" ht="12.75">
      <c r="A38" s="4"/>
      <c r="B38" s="4"/>
      <c r="C38" s="4"/>
      <c r="D38" s="4"/>
      <c r="E38" s="4"/>
      <c r="F38" s="4"/>
      <c r="G38" s="9"/>
      <c r="H38" s="69">
        <f>SUMIF(I25:I34,"7",H25:H34)</f>
        <v>0</v>
      </c>
      <c r="I38" s="70">
        <v>7</v>
      </c>
      <c r="J38" s="69">
        <f>SUMIF(I25:I34,"7",J25:J34)</f>
        <v>0</v>
      </c>
      <c r="K38" s="69">
        <f>SUMIF(I25:I34,"7",K25:K34)</f>
        <v>0</v>
      </c>
    </row>
    <row r="39" spans="1:11" ht="12.75">
      <c r="A39" s="4"/>
      <c r="B39" s="4"/>
      <c r="C39" s="4"/>
      <c r="D39" s="4"/>
      <c r="E39" s="4"/>
      <c r="F39" s="4"/>
      <c r="G39" s="9"/>
      <c r="H39" s="69">
        <f>SUMIF(I25:I34,"0",H25:H34)</f>
        <v>0</v>
      </c>
      <c r="I39" s="70">
        <v>0</v>
      </c>
      <c r="J39" s="69">
        <f>SUMIF(I25:I34,"0",J25:J34)</f>
        <v>0</v>
      </c>
      <c r="K39" s="69">
        <f>SUMIF(I25:I34,"0",K25:K34)</f>
        <v>0</v>
      </c>
    </row>
    <row r="40" spans="1:11" ht="15">
      <c r="A40" s="4"/>
      <c r="B40" s="4"/>
      <c r="C40" s="4"/>
      <c r="D40" s="4"/>
      <c r="E40" s="4"/>
      <c r="F40" s="4"/>
      <c r="G40" s="4"/>
      <c r="H40" s="71" t="s">
        <v>25</v>
      </c>
      <c r="I40" s="4"/>
      <c r="J40" s="4"/>
      <c r="K40" s="72">
        <f>SUM(K36:K39)</f>
        <v>1479.25</v>
      </c>
    </row>
    <row r="41" spans="1:11" ht="12.75">
      <c r="A41" s="4"/>
      <c r="B41" s="4"/>
      <c r="C41" s="4"/>
      <c r="D41" s="4"/>
      <c r="E41" s="4"/>
      <c r="F41" s="4"/>
      <c r="G41" s="4"/>
      <c r="H41" s="4"/>
      <c r="I41" s="4"/>
      <c r="J41" s="4"/>
      <c r="K41" s="4"/>
    </row>
    <row r="42" spans="1:11" ht="12.75">
      <c r="A42" s="4"/>
      <c r="B42" s="73" t="s">
        <v>26</v>
      </c>
      <c r="C42" s="165"/>
      <c r="D42" s="165"/>
      <c r="E42" s="165"/>
      <c r="F42" s="165"/>
      <c r="G42" s="165"/>
      <c r="H42" s="165"/>
      <c r="I42" s="165"/>
      <c r="J42" s="165"/>
      <c r="K42" s="165"/>
    </row>
    <row r="43" spans="1:11" ht="12.75">
      <c r="A43" s="4"/>
      <c r="B43" s="4"/>
      <c r="C43" s="4"/>
      <c r="D43" s="135"/>
      <c r="E43" s="135"/>
      <c r="F43" s="135"/>
      <c r="G43" s="135"/>
      <c r="H43" s="135"/>
      <c r="I43" s="135"/>
      <c r="J43" s="135"/>
      <c r="K43" s="135"/>
    </row>
    <row r="44" spans="1:11" ht="12.75">
      <c r="A44" s="4"/>
      <c r="B44" s="125"/>
      <c r="C44" s="125"/>
      <c r="D44" s="125"/>
      <c r="E44" s="125"/>
      <c r="F44" s="125"/>
      <c r="G44" s="125"/>
      <c r="H44" s="125"/>
      <c r="I44" s="125"/>
      <c r="J44" s="125"/>
      <c r="K44" s="125"/>
    </row>
    <row r="45" spans="1:11" ht="12.75">
      <c r="A45" s="4"/>
      <c r="B45" s="136" t="s">
        <v>1</v>
      </c>
      <c r="C45" s="136"/>
      <c r="D45" s="4"/>
      <c r="E45" s="4"/>
      <c r="F45" s="4"/>
      <c r="G45" s="4"/>
      <c r="H45" s="4"/>
      <c r="I45" s="4"/>
      <c r="J45" s="137" t="s">
        <v>28</v>
      </c>
      <c r="K45" s="137"/>
    </row>
    <row r="46" spans="1:11" ht="12.75">
      <c r="A46" s="4"/>
      <c r="B46" s="138" t="s">
        <v>27</v>
      </c>
      <c r="C46" s="138"/>
      <c r="D46" s="138"/>
      <c r="E46" s="138"/>
      <c r="F46" s="138"/>
      <c r="G46" s="124" t="s">
        <v>29</v>
      </c>
      <c r="H46" s="124"/>
      <c r="I46" s="124"/>
      <c r="J46" s="124"/>
      <c r="K46" s="124"/>
    </row>
    <row r="47" spans="1:11" ht="12.75">
      <c r="A47" s="4"/>
      <c r="B47" s="4"/>
      <c r="C47" s="4"/>
      <c r="D47" s="4"/>
      <c r="E47" s="4"/>
      <c r="F47" s="4"/>
      <c r="G47" s="4"/>
      <c r="H47" s="4"/>
      <c r="I47" s="4"/>
      <c r="J47" s="4"/>
      <c r="K47" s="4"/>
    </row>
    <row r="48" spans="1:11" ht="12.75">
      <c r="A48" s="4"/>
      <c r="B48" s="127"/>
      <c r="C48" s="127"/>
      <c r="D48" s="127"/>
      <c r="E48" s="4"/>
      <c r="F48" s="4"/>
      <c r="G48" s="4"/>
      <c r="H48" s="128"/>
      <c r="I48" s="128"/>
      <c r="J48" s="128"/>
      <c r="K48" s="128"/>
    </row>
    <row r="49" spans="1:11" ht="12.75">
      <c r="A49" s="4"/>
      <c r="B49" s="4"/>
      <c r="C49" s="4"/>
      <c r="D49" s="4"/>
      <c r="E49" s="4"/>
      <c r="F49" s="4"/>
      <c r="G49" s="74"/>
      <c r="H49" s="4"/>
      <c r="I49" s="4"/>
      <c r="J49" s="4"/>
      <c r="K49" s="4"/>
    </row>
    <row r="50" spans="1:11" ht="12.75">
      <c r="A50" s="4"/>
      <c r="B50" s="4"/>
      <c r="C50" s="4"/>
      <c r="D50" s="4"/>
      <c r="E50" s="4"/>
      <c r="F50" s="4"/>
      <c r="G50" s="4"/>
      <c r="H50" s="4"/>
      <c r="I50" s="4"/>
      <c r="J50" s="4"/>
      <c r="K50" s="4"/>
    </row>
    <row r="51" spans="1:11" ht="12.75">
      <c r="A51" s="4"/>
      <c r="B51" s="133" t="s">
        <v>37</v>
      </c>
      <c r="C51" s="133"/>
      <c r="D51" s="133"/>
      <c r="E51" s="133"/>
      <c r="F51" s="133"/>
      <c r="G51" s="4"/>
      <c r="H51" s="134" t="s">
        <v>36</v>
      </c>
      <c r="I51" s="134"/>
      <c r="J51" s="134"/>
      <c r="K51" s="134"/>
    </row>
    <row r="54" spans="1:11" ht="12.75">
      <c r="A54" s="4"/>
      <c r="B54" s="163" t="s">
        <v>38</v>
      </c>
      <c r="C54" s="163"/>
      <c r="D54" s="4"/>
      <c r="E54" s="4"/>
      <c r="F54" s="4"/>
      <c r="G54" s="4"/>
      <c r="H54" s="4"/>
      <c r="I54" s="4"/>
      <c r="J54" s="4"/>
      <c r="K54" s="4"/>
    </row>
    <row r="55" spans="1:11" ht="23.25">
      <c r="A55" s="5"/>
      <c r="B55" s="4"/>
      <c r="C55" s="4"/>
      <c r="D55" s="6"/>
      <c r="E55" s="4"/>
      <c r="F55" s="4"/>
      <c r="G55" s="7"/>
      <c r="H55" s="7"/>
      <c r="I55" s="7"/>
      <c r="J55" s="8"/>
      <c r="K55" s="8"/>
    </row>
    <row r="56" spans="1:11" ht="23.25">
      <c r="A56" s="9"/>
      <c r="B56" s="4"/>
      <c r="C56" s="4"/>
      <c r="D56" s="9"/>
      <c r="E56" s="4"/>
      <c r="F56" s="105" t="s">
        <v>44</v>
      </c>
      <c r="G56" s="104"/>
      <c r="H56" s="104"/>
      <c r="I56" s="7"/>
      <c r="J56" s="10" t="s">
        <v>42</v>
      </c>
      <c r="K56" s="11">
        <f>K3</f>
        <v>0</v>
      </c>
    </row>
    <row r="57" spans="1:11" ht="14.25">
      <c r="A57" s="4"/>
      <c r="B57" s="4"/>
      <c r="C57" s="4"/>
      <c r="D57" s="4"/>
      <c r="E57" s="4"/>
      <c r="F57" s="4"/>
      <c r="G57" s="4"/>
      <c r="H57" s="13" t="s">
        <v>43</v>
      </c>
      <c r="I57" s="12"/>
      <c r="J57" s="13"/>
      <c r="K57" s="4"/>
    </row>
    <row r="58" spans="1:11" ht="14.25">
      <c r="A58" s="4"/>
      <c r="B58" s="4"/>
      <c r="C58" s="4"/>
      <c r="D58" s="4"/>
      <c r="E58" s="4"/>
      <c r="F58" s="4"/>
      <c r="G58" s="4"/>
      <c r="H58" s="12"/>
      <c r="I58" s="12"/>
      <c r="J58" s="13"/>
      <c r="K58" s="4"/>
    </row>
    <row r="59" spans="1:11" ht="12.75">
      <c r="A59" s="14"/>
      <c r="B59" s="4"/>
      <c r="C59" s="4"/>
      <c r="D59" s="15"/>
      <c r="E59" s="14"/>
      <c r="F59" s="16"/>
      <c r="G59" s="16"/>
      <c r="H59" s="4"/>
      <c r="I59" s="4"/>
      <c r="J59" s="4"/>
      <c r="K59" s="4"/>
    </row>
    <row r="60" spans="1:11" ht="15.75">
      <c r="A60" s="161" t="s">
        <v>1</v>
      </c>
      <c r="B60" s="162"/>
      <c r="C60" s="162"/>
      <c r="D60" s="162"/>
      <c r="E60" s="9"/>
      <c r="F60" s="17"/>
      <c r="G60" s="9"/>
      <c r="H60" s="162" t="s">
        <v>28</v>
      </c>
      <c r="I60" s="162"/>
      <c r="J60" s="162"/>
      <c r="K60" s="6"/>
    </row>
    <row r="61" spans="1:11" ht="15">
      <c r="A61" s="150" t="str">
        <f>A8</f>
        <v>"TOR bis" s.c</v>
      </c>
      <c r="B61" s="151"/>
      <c r="C61" s="151"/>
      <c r="D61" s="151"/>
      <c r="E61" s="18"/>
      <c r="F61" s="19"/>
      <c r="G61" s="18"/>
      <c r="H61" s="151">
        <f>H8</f>
        <v>0</v>
      </c>
      <c r="I61" s="151"/>
      <c r="J61" s="151"/>
      <c r="K61" s="152"/>
    </row>
    <row r="62" spans="1:11" ht="15">
      <c r="A62" s="150">
        <f>A9</f>
        <v>0</v>
      </c>
      <c r="B62" s="151"/>
      <c r="C62" s="151"/>
      <c r="D62" s="151"/>
      <c r="E62" s="18"/>
      <c r="F62" s="20"/>
      <c r="G62" s="18"/>
      <c r="H62" s="151">
        <f>H9</f>
        <v>0</v>
      </c>
      <c r="I62" s="151"/>
      <c r="J62" s="151"/>
      <c r="K62" s="152"/>
    </row>
    <row r="63" spans="1:11" ht="18">
      <c r="A63" s="156" t="s">
        <v>2</v>
      </c>
      <c r="B63" s="157"/>
      <c r="C63" s="157"/>
      <c r="D63" s="157"/>
      <c r="E63" s="21"/>
      <c r="F63" s="22"/>
      <c r="G63" s="21"/>
      <c r="H63" s="157" t="s">
        <v>2</v>
      </c>
      <c r="I63" s="157"/>
      <c r="J63" s="157"/>
      <c r="K63" s="158"/>
    </row>
    <row r="64" spans="1:11" ht="14.25">
      <c r="A64" s="150" t="str">
        <f>A11</f>
        <v>99-123 Wagonowo</v>
      </c>
      <c r="B64" s="151"/>
      <c r="C64" s="151"/>
      <c r="D64" s="151"/>
      <c r="E64" s="23"/>
      <c r="F64" s="19"/>
      <c r="G64" s="23"/>
      <c r="H64" s="151">
        <f>H11</f>
        <v>0</v>
      </c>
      <c r="I64" s="151"/>
      <c r="J64" s="151"/>
      <c r="K64" s="152"/>
    </row>
    <row r="65" spans="1:11" ht="15">
      <c r="A65" s="150" t="str">
        <f>A12</f>
        <v>ul. Kolejowa 77</v>
      </c>
      <c r="B65" s="151"/>
      <c r="C65" s="151"/>
      <c r="D65" s="151"/>
      <c r="E65" s="24"/>
      <c r="F65" s="20"/>
      <c r="G65" s="18"/>
      <c r="H65" s="151">
        <f>H12</f>
        <v>0</v>
      </c>
      <c r="I65" s="151"/>
      <c r="J65" s="151"/>
      <c r="K65" s="152"/>
    </row>
    <row r="66" spans="1:11" ht="15">
      <c r="A66" s="25" t="s">
        <v>0</v>
      </c>
      <c r="B66" s="26"/>
      <c r="C66" s="153">
        <f>C13</f>
        <v>0</v>
      </c>
      <c r="D66" s="153"/>
      <c r="E66" s="27"/>
      <c r="F66" s="28"/>
      <c r="G66" s="27"/>
      <c r="H66" s="26" t="s">
        <v>0</v>
      </c>
      <c r="I66" s="154">
        <f>I13</f>
        <v>0</v>
      </c>
      <c r="J66" s="154"/>
      <c r="K66" s="155"/>
    </row>
    <row r="67" spans="1:11" ht="12.75">
      <c r="A67" s="29"/>
      <c r="B67" s="29"/>
      <c r="C67" s="4"/>
      <c r="D67" s="4"/>
      <c r="E67" s="4"/>
      <c r="F67" s="4"/>
      <c r="G67" s="4"/>
      <c r="H67" s="4"/>
      <c r="I67" s="4"/>
      <c r="J67" s="4"/>
      <c r="K67" s="4"/>
    </row>
    <row r="68" spans="1:11" ht="12.75">
      <c r="A68" s="141" t="s">
        <v>31</v>
      </c>
      <c r="B68" s="141"/>
      <c r="C68" s="31">
        <f>C15</f>
        <v>0</v>
      </c>
      <c r="D68" s="32" t="s">
        <v>30</v>
      </c>
      <c r="E68" s="33"/>
      <c r="F68" s="149">
        <f>F15</f>
        <v>0</v>
      </c>
      <c r="G68" s="149"/>
      <c r="H68" s="141" t="s">
        <v>32</v>
      </c>
      <c r="I68" s="141"/>
      <c r="J68" s="147">
        <f>J15</f>
        <v>0</v>
      </c>
      <c r="K68" s="147"/>
    </row>
    <row r="69" spans="1:11" ht="12.75">
      <c r="A69" s="4"/>
      <c r="B69" s="4"/>
      <c r="C69" s="4"/>
      <c r="D69" s="4"/>
      <c r="E69" s="4"/>
      <c r="F69" s="4"/>
      <c r="G69" s="4"/>
      <c r="H69" s="4"/>
      <c r="I69" s="4"/>
      <c r="J69" s="4"/>
      <c r="K69" s="4"/>
    </row>
    <row r="70" spans="1:11" ht="12.75">
      <c r="A70" s="30" t="s">
        <v>33</v>
      </c>
      <c r="B70" s="30"/>
      <c r="C70" s="31">
        <f>C17</f>
        <v>0</v>
      </c>
      <c r="D70" s="30" t="s">
        <v>34</v>
      </c>
      <c r="E70" s="30"/>
      <c r="F70" s="126">
        <f>F17</f>
        <v>0</v>
      </c>
      <c r="G70" s="126"/>
      <c r="H70" s="141" t="s">
        <v>35</v>
      </c>
      <c r="I70" s="141"/>
      <c r="J70" s="147">
        <f>J17</f>
        <v>0</v>
      </c>
      <c r="K70" s="147"/>
    </row>
    <row r="71" spans="1:11" ht="12.75">
      <c r="A71" s="4"/>
      <c r="B71" s="4"/>
      <c r="C71" s="4"/>
      <c r="D71" s="4"/>
      <c r="E71" s="4"/>
      <c r="F71" s="4"/>
      <c r="G71" s="4"/>
      <c r="H71" s="4"/>
      <c r="I71" s="4"/>
      <c r="J71" s="4"/>
      <c r="K71" s="4"/>
    </row>
    <row r="72" spans="1:11" ht="12.75">
      <c r="A72" s="141" t="s">
        <v>39</v>
      </c>
      <c r="B72" s="141"/>
      <c r="C72" s="141"/>
      <c r="D72" s="148">
        <f>D19</f>
        <v>0</v>
      </c>
      <c r="E72" s="148"/>
      <c r="F72" s="148"/>
      <c r="G72" s="148"/>
      <c r="H72" s="148"/>
      <c r="I72" s="148"/>
      <c r="J72" s="148"/>
      <c r="K72" s="148"/>
    </row>
    <row r="73" spans="1:11" ht="12.75">
      <c r="A73" s="141" t="s">
        <v>40</v>
      </c>
      <c r="B73" s="141"/>
      <c r="C73" s="141"/>
      <c r="D73" s="142">
        <f>D20</f>
        <v>0</v>
      </c>
      <c r="E73" s="142"/>
      <c r="F73" s="142"/>
      <c r="G73" s="142"/>
      <c r="H73" s="142"/>
      <c r="I73" s="142"/>
      <c r="J73" s="142"/>
      <c r="K73" s="142"/>
    </row>
    <row r="74" spans="1:11" ht="12.75">
      <c r="A74" s="4"/>
      <c r="B74" s="4"/>
      <c r="C74" s="4"/>
      <c r="D74" s="4"/>
      <c r="E74" s="4"/>
      <c r="F74" s="4"/>
      <c r="G74" s="4"/>
      <c r="H74" s="4"/>
      <c r="I74" s="4"/>
      <c r="J74" s="4"/>
      <c r="K74" s="4"/>
    </row>
    <row r="75" spans="1:11" ht="12.75">
      <c r="A75" s="34"/>
      <c r="B75" s="143" t="s">
        <v>5</v>
      </c>
      <c r="C75" s="144"/>
      <c r="D75" s="34" t="s">
        <v>6</v>
      </c>
      <c r="E75" s="34"/>
      <c r="F75" s="35"/>
      <c r="G75" s="34" t="s">
        <v>11</v>
      </c>
      <c r="H75" s="34" t="s">
        <v>13</v>
      </c>
      <c r="I75" s="145" t="s">
        <v>15</v>
      </c>
      <c r="J75" s="146"/>
      <c r="K75" s="34" t="s">
        <v>13</v>
      </c>
    </row>
    <row r="76" spans="1:11" ht="12.75">
      <c r="A76" s="36" t="s">
        <v>4</v>
      </c>
      <c r="B76" s="122" t="s">
        <v>9</v>
      </c>
      <c r="C76" s="123"/>
      <c r="D76" s="36" t="s">
        <v>10</v>
      </c>
      <c r="E76" s="36" t="s">
        <v>7</v>
      </c>
      <c r="F76" s="36" t="s">
        <v>8</v>
      </c>
      <c r="G76" s="36" t="s">
        <v>12</v>
      </c>
      <c r="H76" s="36" t="s">
        <v>14</v>
      </c>
      <c r="I76" s="34" t="s">
        <v>16</v>
      </c>
      <c r="J76" s="34" t="s">
        <v>17</v>
      </c>
      <c r="K76" s="36" t="s">
        <v>20</v>
      </c>
    </row>
    <row r="77" spans="1:11" ht="12.75">
      <c r="A77" s="37"/>
      <c r="B77" s="38"/>
      <c r="C77" s="39"/>
      <c r="D77" s="37"/>
      <c r="E77" s="37"/>
      <c r="F77" s="37"/>
      <c r="G77" s="36" t="s">
        <v>18</v>
      </c>
      <c r="H77" s="36" t="s">
        <v>18</v>
      </c>
      <c r="I77" s="36" t="s">
        <v>19</v>
      </c>
      <c r="J77" s="36" t="s">
        <v>18</v>
      </c>
      <c r="K77" s="36" t="s">
        <v>18</v>
      </c>
    </row>
    <row r="78" spans="1:11" ht="12.75">
      <c r="A78" s="40" t="str">
        <f aca="true" t="shared" si="3" ref="A78:B87">A25</f>
        <v>1.</v>
      </c>
      <c r="B78" s="139" t="str">
        <f t="shared" si="3"/>
        <v>Podkład kolejowy uszlachetniny</v>
      </c>
      <c r="C78" s="139"/>
      <c r="D78" s="140"/>
      <c r="E78" s="41" t="str">
        <f aca="true" t="shared" si="4" ref="E78:H87">E25</f>
        <v>szt</v>
      </c>
      <c r="F78" s="42">
        <f t="shared" si="4"/>
        <v>25</v>
      </c>
      <c r="G78" s="42">
        <f t="shared" si="4"/>
        <v>48.5</v>
      </c>
      <c r="H78" s="43">
        <f t="shared" si="4"/>
        <v>1212.5</v>
      </c>
      <c r="I78" s="44">
        <f aca="true" t="shared" si="5" ref="I78:I87">IF(H25&lt;0.01,TEXT(0,"-"),I25)</f>
        <v>22</v>
      </c>
      <c r="J78" s="45">
        <f aca="true" t="shared" si="6" ref="J78:J87">IF(H25&lt;0.01,TEXT(0,"-"),J25)</f>
        <v>266.75</v>
      </c>
      <c r="K78" s="46">
        <f aca="true" t="shared" si="7" ref="K78:K93">K25</f>
        <v>1479.25</v>
      </c>
    </row>
    <row r="79" spans="1:11" ht="12.75">
      <c r="A79" s="47">
        <f t="shared" si="3"/>
        <v>0</v>
      </c>
      <c r="B79" s="129">
        <f t="shared" si="3"/>
        <v>0</v>
      </c>
      <c r="C79" s="129"/>
      <c r="D79" s="130"/>
      <c r="E79" s="48">
        <f t="shared" si="4"/>
        <v>0</v>
      </c>
      <c r="F79" s="49">
        <f t="shared" si="4"/>
        <v>0</v>
      </c>
      <c r="G79" s="50">
        <f t="shared" si="4"/>
        <v>0</v>
      </c>
      <c r="H79" s="51">
        <f t="shared" si="4"/>
        <v>0</v>
      </c>
      <c r="I79" s="52" t="str">
        <f t="shared" si="5"/>
        <v>-</v>
      </c>
      <c r="J79" s="53" t="str">
        <f t="shared" si="6"/>
        <v>-</v>
      </c>
      <c r="K79" s="54" t="str">
        <f t="shared" si="7"/>
        <v>-</v>
      </c>
    </row>
    <row r="80" spans="1:11" ht="12.75">
      <c r="A80" s="47">
        <f t="shared" si="3"/>
        <v>0</v>
      </c>
      <c r="B80" s="129">
        <f t="shared" si="3"/>
        <v>0</v>
      </c>
      <c r="C80" s="129"/>
      <c r="D80" s="130"/>
      <c r="E80" s="48">
        <f t="shared" si="4"/>
        <v>0</v>
      </c>
      <c r="F80" s="49">
        <f t="shared" si="4"/>
        <v>0</v>
      </c>
      <c r="G80" s="55">
        <f t="shared" si="4"/>
        <v>0</v>
      </c>
      <c r="H80" s="51">
        <f t="shared" si="4"/>
        <v>0</v>
      </c>
      <c r="I80" s="52" t="str">
        <f t="shared" si="5"/>
        <v>-</v>
      </c>
      <c r="J80" s="53" t="str">
        <f t="shared" si="6"/>
        <v>-</v>
      </c>
      <c r="K80" s="54" t="str">
        <f t="shared" si="7"/>
        <v>-</v>
      </c>
    </row>
    <row r="81" spans="1:11" ht="12.75">
      <c r="A81" s="47">
        <f t="shared" si="3"/>
        <v>0</v>
      </c>
      <c r="B81" s="129">
        <f t="shared" si="3"/>
        <v>0</v>
      </c>
      <c r="C81" s="129"/>
      <c r="D81" s="130"/>
      <c r="E81" s="48">
        <f t="shared" si="4"/>
        <v>0</v>
      </c>
      <c r="F81" s="49">
        <f t="shared" si="4"/>
        <v>0</v>
      </c>
      <c r="G81" s="49">
        <f t="shared" si="4"/>
        <v>0</v>
      </c>
      <c r="H81" s="51">
        <f t="shared" si="4"/>
        <v>0</v>
      </c>
      <c r="I81" s="52" t="str">
        <f t="shared" si="5"/>
        <v>-</v>
      </c>
      <c r="J81" s="53" t="str">
        <f t="shared" si="6"/>
        <v>-</v>
      </c>
      <c r="K81" s="54" t="str">
        <f t="shared" si="7"/>
        <v>-</v>
      </c>
    </row>
    <row r="82" spans="1:11" ht="12.75">
      <c r="A82" s="47">
        <f t="shared" si="3"/>
        <v>0</v>
      </c>
      <c r="B82" s="129">
        <f t="shared" si="3"/>
        <v>0</v>
      </c>
      <c r="C82" s="129"/>
      <c r="D82" s="130"/>
      <c r="E82" s="48">
        <f t="shared" si="4"/>
        <v>0</v>
      </c>
      <c r="F82" s="49">
        <f t="shared" si="4"/>
        <v>0</v>
      </c>
      <c r="G82" s="49">
        <f t="shared" si="4"/>
        <v>0</v>
      </c>
      <c r="H82" s="51">
        <f t="shared" si="4"/>
        <v>0</v>
      </c>
      <c r="I82" s="52" t="str">
        <f t="shared" si="5"/>
        <v>-</v>
      </c>
      <c r="J82" s="53" t="str">
        <f t="shared" si="6"/>
        <v>-</v>
      </c>
      <c r="K82" s="54" t="str">
        <f t="shared" si="7"/>
        <v>-</v>
      </c>
    </row>
    <row r="83" spans="1:11" ht="12.75">
      <c r="A83" s="47">
        <f t="shared" si="3"/>
        <v>0</v>
      </c>
      <c r="B83" s="129">
        <f t="shared" si="3"/>
        <v>0</v>
      </c>
      <c r="C83" s="129"/>
      <c r="D83" s="130"/>
      <c r="E83" s="48">
        <f t="shared" si="4"/>
        <v>0</v>
      </c>
      <c r="F83" s="49">
        <f t="shared" si="4"/>
        <v>0</v>
      </c>
      <c r="G83" s="49">
        <f t="shared" si="4"/>
        <v>0</v>
      </c>
      <c r="H83" s="51">
        <f t="shared" si="4"/>
        <v>0</v>
      </c>
      <c r="I83" s="52" t="str">
        <f t="shared" si="5"/>
        <v>-</v>
      </c>
      <c r="J83" s="53" t="str">
        <f t="shared" si="6"/>
        <v>-</v>
      </c>
      <c r="K83" s="54" t="str">
        <f t="shared" si="7"/>
        <v>-</v>
      </c>
    </row>
    <row r="84" spans="1:11" ht="12.75">
      <c r="A84" s="47">
        <f t="shared" si="3"/>
        <v>0</v>
      </c>
      <c r="B84" s="129">
        <f t="shared" si="3"/>
        <v>0</v>
      </c>
      <c r="C84" s="129"/>
      <c r="D84" s="130"/>
      <c r="E84" s="48">
        <f t="shared" si="4"/>
        <v>0</v>
      </c>
      <c r="F84" s="49">
        <f t="shared" si="4"/>
        <v>0</v>
      </c>
      <c r="G84" s="49">
        <f t="shared" si="4"/>
        <v>0</v>
      </c>
      <c r="H84" s="51">
        <f t="shared" si="4"/>
        <v>0</v>
      </c>
      <c r="I84" s="52" t="str">
        <f t="shared" si="5"/>
        <v>-</v>
      </c>
      <c r="J84" s="53" t="str">
        <f t="shared" si="6"/>
        <v>-</v>
      </c>
      <c r="K84" s="54" t="str">
        <f t="shared" si="7"/>
        <v>-</v>
      </c>
    </row>
    <row r="85" spans="1:11" ht="12.75">
      <c r="A85" s="47">
        <f t="shared" si="3"/>
        <v>0</v>
      </c>
      <c r="B85" s="129">
        <f t="shared" si="3"/>
        <v>0</v>
      </c>
      <c r="C85" s="129"/>
      <c r="D85" s="130"/>
      <c r="E85" s="48">
        <f t="shared" si="4"/>
        <v>0</v>
      </c>
      <c r="F85" s="49">
        <f t="shared" si="4"/>
        <v>0</v>
      </c>
      <c r="G85" s="49">
        <f t="shared" si="4"/>
        <v>0</v>
      </c>
      <c r="H85" s="51">
        <f t="shared" si="4"/>
        <v>0</v>
      </c>
      <c r="I85" s="52" t="str">
        <f t="shared" si="5"/>
        <v>-</v>
      </c>
      <c r="J85" s="53" t="str">
        <f t="shared" si="6"/>
        <v>-</v>
      </c>
      <c r="K85" s="54" t="str">
        <f t="shared" si="7"/>
        <v>-</v>
      </c>
    </row>
    <row r="86" spans="1:11" ht="12.75">
      <c r="A86" s="47">
        <f t="shared" si="3"/>
        <v>0</v>
      </c>
      <c r="B86" s="129">
        <f t="shared" si="3"/>
        <v>0</v>
      </c>
      <c r="C86" s="129"/>
      <c r="D86" s="130"/>
      <c r="E86" s="48">
        <f t="shared" si="4"/>
        <v>0</v>
      </c>
      <c r="F86" s="49">
        <f t="shared" si="4"/>
        <v>0</v>
      </c>
      <c r="G86" s="49">
        <f t="shared" si="4"/>
        <v>0</v>
      </c>
      <c r="H86" s="51">
        <f t="shared" si="4"/>
        <v>0</v>
      </c>
      <c r="I86" s="52" t="str">
        <f t="shared" si="5"/>
        <v>-</v>
      </c>
      <c r="J86" s="53" t="str">
        <f t="shared" si="6"/>
        <v>-</v>
      </c>
      <c r="K86" s="54" t="str">
        <f t="shared" si="7"/>
        <v>-</v>
      </c>
    </row>
    <row r="87" spans="1:11" ht="12.75">
      <c r="A87" s="56">
        <f t="shared" si="3"/>
        <v>0</v>
      </c>
      <c r="B87" s="131">
        <f t="shared" si="3"/>
        <v>0</v>
      </c>
      <c r="C87" s="131"/>
      <c r="D87" s="132"/>
      <c r="E87" s="57">
        <f t="shared" si="4"/>
        <v>0</v>
      </c>
      <c r="F87" s="58">
        <f t="shared" si="4"/>
        <v>0</v>
      </c>
      <c r="G87" s="58">
        <f t="shared" si="4"/>
        <v>0</v>
      </c>
      <c r="H87" s="59">
        <f t="shared" si="4"/>
        <v>0</v>
      </c>
      <c r="I87" s="60" t="str">
        <f t="shared" si="5"/>
        <v>-</v>
      </c>
      <c r="J87" s="61" t="str">
        <f t="shared" si="6"/>
        <v>-</v>
      </c>
      <c r="K87" s="62" t="str">
        <f t="shared" si="7"/>
        <v>-</v>
      </c>
    </row>
    <row r="88" spans="1:11" ht="12.75">
      <c r="A88" s="4"/>
      <c r="B88" s="4"/>
      <c r="C88" s="4"/>
      <c r="D88" s="4"/>
      <c r="E88" s="4"/>
      <c r="F88" s="4"/>
      <c r="G88" s="63" t="s">
        <v>21</v>
      </c>
      <c r="H88" s="64">
        <f>H35</f>
        <v>1212.5</v>
      </c>
      <c r="I88" s="65" t="s">
        <v>23</v>
      </c>
      <c r="J88" s="64">
        <f>J35</f>
        <v>266.75</v>
      </c>
      <c r="K88" s="64">
        <f t="shared" si="7"/>
        <v>1479.25</v>
      </c>
    </row>
    <row r="89" spans="1:11" ht="12.75">
      <c r="A89" s="4"/>
      <c r="B89" s="4"/>
      <c r="C89" s="4"/>
      <c r="D89" s="4"/>
      <c r="E89" s="4"/>
      <c r="F89" s="4"/>
      <c r="G89" s="66" t="s">
        <v>22</v>
      </c>
      <c r="H89" s="67">
        <f>H36</f>
        <v>0</v>
      </c>
      <c r="I89" s="68" t="s">
        <v>24</v>
      </c>
      <c r="J89" s="69">
        <f>J36</f>
        <v>0</v>
      </c>
      <c r="K89" s="69">
        <f t="shared" si="7"/>
        <v>0</v>
      </c>
    </row>
    <row r="90" spans="1:11" ht="12.75">
      <c r="A90" s="4"/>
      <c r="B90" s="4"/>
      <c r="C90" s="4"/>
      <c r="D90" s="4"/>
      <c r="E90" s="4"/>
      <c r="F90" s="4"/>
      <c r="G90" s="9"/>
      <c r="H90" s="69">
        <f>H37</f>
        <v>1212.5</v>
      </c>
      <c r="I90" s="70">
        <v>22</v>
      </c>
      <c r="J90" s="69">
        <f>J37</f>
        <v>266.75</v>
      </c>
      <c r="K90" s="69">
        <f t="shared" si="7"/>
        <v>1479.25</v>
      </c>
    </row>
    <row r="91" spans="1:11" ht="12.75">
      <c r="A91" s="4"/>
      <c r="B91" s="4"/>
      <c r="C91" s="4"/>
      <c r="D91" s="4"/>
      <c r="E91" s="4"/>
      <c r="F91" s="4"/>
      <c r="G91" s="9"/>
      <c r="H91" s="69">
        <f>H38</f>
        <v>0</v>
      </c>
      <c r="I91" s="70">
        <v>7</v>
      </c>
      <c r="J91" s="69">
        <f>J38</f>
        <v>0</v>
      </c>
      <c r="K91" s="69">
        <f t="shared" si="7"/>
        <v>0</v>
      </c>
    </row>
    <row r="92" spans="1:11" ht="12.75">
      <c r="A92" s="4"/>
      <c r="B92" s="4"/>
      <c r="C92" s="4"/>
      <c r="D92" s="4"/>
      <c r="E92" s="4"/>
      <c r="F92" s="4"/>
      <c r="G92" s="9"/>
      <c r="H92" s="69">
        <f>H39</f>
        <v>0</v>
      </c>
      <c r="I92" s="70">
        <v>0</v>
      </c>
      <c r="J92" s="69">
        <f>J39</f>
        <v>0</v>
      </c>
      <c r="K92" s="69">
        <f t="shared" si="7"/>
        <v>0</v>
      </c>
    </row>
    <row r="93" spans="1:11" ht="15">
      <c r="A93" s="4"/>
      <c r="B93" s="4"/>
      <c r="C93" s="4"/>
      <c r="D93" s="4"/>
      <c r="E93" s="4"/>
      <c r="F93" s="4"/>
      <c r="G93" s="4"/>
      <c r="H93" s="71" t="s">
        <v>25</v>
      </c>
      <c r="I93" s="4"/>
      <c r="J93" s="4"/>
      <c r="K93" s="72">
        <f t="shared" si="7"/>
        <v>1479.25</v>
      </c>
    </row>
    <row r="94" spans="1:11" ht="12.75">
      <c r="A94" s="4"/>
      <c r="B94" s="4"/>
      <c r="C94" s="4"/>
      <c r="D94" s="4"/>
      <c r="E94" s="4"/>
      <c r="F94" s="4"/>
      <c r="G94" s="4"/>
      <c r="H94" s="4"/>
      <c r="I94" s="4"/>
      <c r="J94" s="4"/>
      <c r="K94" s="4"/>
    </row>
    <row r="95" spans="1:11" ht="12.75">
      <c r="A95" s="4"/>
      <c r="B95" s="73" t="s">
        <v>26</v>
      </c>
      <c r="C95" s="126">
        <f>C42</f>
        <v>0</v>
      </c>
      <c r="D95" s="126"/>
      <c r="E95" s="126"/>
      <c r="F95" s="126"/>
      <c r="G95" s="126"/>
      <c r="H95" s="126"/>
      <c r="I95" s="126"/>
      <c r="J95" s="126"/>
      <c r="K95" s="126"/>
    </row>
    <row r="96" spans="1:11" ht="12.75">
      <c r="A96" s="4"/>
      <c r="B96" s="4"/>
      <c r="C96" s="4"/>
      <c r="D96" s="135"/>
      <c r="E96" s="135"/>
      <c r="F96" s="135"/>
      <c r="G96" s="135"/>
      <c r="H96" s="135"/>
      <c r="I96" s="135"/>
      <c r="J96" s="135"/>
      <c r="K96" s="135"/>
    </row>
    <row r="97" spans="1:11" ht="12.75">
      <c r="A97" s="4"/>
      <c r="B97" s="126">
        <f>B44</f>
        <v>0</v>
      </c>
      <c r="C97" s="126"/>
      <c r="D97" s="126"/>
      <c r="E97" s="126"/>
      <c r="F97" s="126"/>
      <c r="G97" s="126"/>
      <c r="H97" s="126"/>
      <c r="I97" s="126"/>
      <c r="J97" s="126"/>
      <c r="K97" s="126"/>
    </row>
    <row r="98" spans="1:11" ht="12.75">
      <c r="A98" s="4"/>
      <c r="B98" s="136" t="s">
        <v>1</v>
      </c>
      <c r="C98" s="136"/>
      <c r="D98" s="4"/>
      <c r="E98" s="4"/>
      <c r="F98" s="4"/>
      <c r="G98" s="4"/>
      <c r="H98" s="4"/>
      <c r="I98" s="4"/>
      <c r="J98" s="137" t="s">
        <v>28</v>
      </c>
      <c r="K98" s="137"/>
    </row>
    <row r="99" spans="1:11" ht="12.75">
      <c r="A99" s="4"/>
      <c r="B99" s="138" t="s">
        <v>27</v>
      </c>
      <c r="C99" s="138"/>
      <c r="D99" s="138"/>
      <c r="E99" s="138"/>
      <c r="F99" s="138"/>
      <c r="G99" s="124" t="s">
        <v>29</v>
      </c>
      <c r="H99" s="124"/>
      <c r="I99" s="124"/>
      <c r="J99" s="124"/>
      <c r="K99" s="124"/>
    </row>
    <row r="100" spans="1:11" ht="12.75">
      <c r="A100" s="4"/>
      <c r="B100" s="4"/>
      <c r="C100" s="4"/>
      <c r="D100" s="4"/>
      <c r="E100" s="4"/>
      <c r="F100" s="4"/>
      <c r="G100" s="4"/>
      <c r="H100" s="4"/>
      <c r="I100" s="4"/>
      <c r="J100" s="4"/>
      <c r="K100" s="4"/>
    </row>
    <row r="101" spans="1:11" ht="12.75">
      <c r="A101" s="4"/>
      <c r="B101" s="127"/>
      <c r="C101" s="127"/>
      <c r="D101" s="127"/>
      <c r="E101" s="4"/>
      <c r="F101" s="4"/>
      <c r="G101" s="4"/>
      <c r="H101" s="128"/>
      <c r="I101" s="128"/>
      <c r="J101" s="128"/>
      <c r="K101" s="128"/>
    </row>
    <row r="102" spans="1:11" ht="12.75">
      <c r="A102" s="4"/>
      <c r="B102" s="4"/>
      <c r="C102" s="4"/>
      <c r="D102" s="4"/>
      <c r="E102" s="4"/>
      <c r="F102" s="4"/>
      <c r="G102" s="74"/>
      <c r="H102" s="4"/>
      <c r="I102" s="4"/>
      <c r="J102" s="4"/>
      <c r="K102" s="4"/>
    </row>
    <row r="103" spans="1:11" ht="12.75">
      <c r="A103" s="4"/>
      <c r="B103" s="4"/>
      <c r="C103" s="4"/>
      <c r="D103" s="4"/>
      <c r="E103" s="4"/>
      <c r="F103" s="4"/>
      <c r="G103" s="4"/>
      <c r="H103" s="4"/>
      <c r="I103" s="4"/>
      <c r="J103" s="4"/>
      <c r="K103" s="4"/>
    </row>
    <row r="104" spans="1:11" ht="12.75">
      <c r="A104" s="4"/>
      <c r="B104" s="133" t="s">
        <v>37</v>
      </c>
      <c r="C104" s="133"/>
      <c r="D104" s="133"/>
      <c r="E104" s="133"/>
      <c r="F104" s="133"/>
      <c r="G104" s="4"/>
      <c r="H104" s="134" t="s">
        <v>36</v>
      </c>
      <c r="I104" s="134"/>
      <c r="J104" s="134"/>
      <c r="K104" s="134"/>
    </row>
  </sheetData>
  <sheetProtection password="C8B7" sheet="1" objects="1" scenarios="1"/>
  <mergeCells count="101">
    <mergeCell ref="B44:K44"/>
    <mergeCell ref="B97:K97"/>
    <mergeCell ref="B101:D101"/>
    <mergeCell ref="H101:K101"/>
    <mergeCell ref="B85:D85"/>
    <mergeCell ref="B86:D86"/>
    <mergeCell ref="B87:D87"/>
    <mergeCell ref="C95:K95"/>
    <mergeCell ref="B81:D81"/>
    <mergeCell ref="B82:D82"/>
    <mergeCell ref="B104:F104"/>
    <mergeCell ref="H104:K104"/>
    <mergeCell ref="D96:K96"/>
    <mergeCell ref="B98:C98"/>
    <mergeCell ref="J98:K98"/>
    <mergeCell ref="B99:F99"/>
    <mergeCell ref="G99:K99"/>
    <mergeCell ref="B83:D83"/>
    <mergeCell ref="B84:D84"/>
    <mergeCell ref="B76:C76"/>
    <mergeCell ref="B78:D78"/>
    <mergeCell ref="B79:D79"/>
    <mergeCell ref="B80:D80"/>
    <mergeCell ref="A73:C73"/>
    <mergeCell ref="D73:K73"/>
    <mergeCell ref="B75:C75"/>
    <mergeCell ref="I75:J75"/>
    <mergeCell ref="F70:G70"/>
    <mergeCell ref="H70:I70"/>
    <mergeCell ref="J70:K70"/>
    <mergeCell ref="A72:C72"/>
    <mergeCell ref="D72:K72"/>
    <mergeCell ref="A68:B68"/>
    <mergeCell ref="F68:G68"/>
    <mergeCell ref="H68:I68"/>
    <mergeCell ref="J68:K68"/>
    <mergeCell ref="A65:D65"/>
    <mergeCell ref="H65:K65"/>
    <mergeCell ref="C66:D66"/>
    <mergeCell ref="I66:K66"/>
    <mergeCell ref="A63:D63"/>
    <mergeCell ref="H63:K63"/>
    <mergeCell ref="A64:D64"/>
    <mergeCell ref="H64:K64"/>
    <mergeCell ref="A61:D61"/>
    <mergeCell ref="H61:K61"/>
    <mergeCell ref="A62:D62"/>
    <mergeCell ref="H62:K62"/>
    <mergeCell ref="A60:D60"/>
    <mergeCell ref="H60:J60"/>
    <mergeCell ref="J45:K45"/>
    <mergeCell ref="B46:F46"/>
    <mergeCell ref="G46:K46"/>
    <mergeCell ref="B54:C54"/>
    <mergeCell ref="H17:I17"/>
    <mergeCell ref="J17:K17"/>
    <mergeCell ref="F17:G17"/>
    <mergeCell ref="B51:F51"/>
    <mergeCell ref="H51:K51"/>
    <mergeCell ref="A19:C19"/>
    <mergeCell ref="H48:K48"/>
    <mergeCell ref="B48:D48"/>
    <mergeCell ref="D43:K43"/>
    <mergeCell ref="B45:C45"/>
    <mergeCell ref="B34:D34"/>
    <mergeCell ref="A15:B15"/>
    <mergeCell ref="B30:D30"/>
    <mergeCell ref="B31:D31"/>
    <mergeCell ref="B32:D32"/>
    <mergeCell ref="B33:D33"/>
    <mergeCell ref="B25:D25"/>
    <mergeCell ref="B26:D26"/>
    <mergeCell ref="D19:K19"/>
    <mergeCell ref="J15:K15"/>
    <mergeCell ref="H10:K10"/>
    <mergeCell ref="A7:D7"/>
    <mergeCell ref="A10:D10"/>
    <mergeCell ref="A8:D8"/>
    <mergeCell ref="A9:D9"/>
    <mergeCell ref="H7:J7"/>
    <mergeCell ref="H8:K8"/>
    <mergeCell ref="B1:C1"/>
    <mergeCell ref="B23:C23"/>
    <mergeCell ref="H11:K11"/>
    <mergeCell ref="H12:K12"/>
    <mergeCell ref="A11:D11"/>
    <mergeCell ref="A12:D12"/>
    <mergeCell ref="I13:K13"/>
    <mergeCell ref="I22:J22"/>
    <mergeCell ref="B22:C22"/>
    <mergeCell ref="D20:K20"/>
    <mergeCell ref="H15:I15"/>
    <mergeCell ref="C42:K42"/>
    <mergeCell ref="H4:I4"/>
    <mergeCell ref="C13:D13"/>
    <mergeCell ref="B27:D27"/>
    <mergeCell ref="B28:D28"/>
    <mergeCell ref="B29:D29"/>
    <mergeCell ref="A20:C20"/>
    <mergeCell ref="F15:G15"/>
    <mergeCell ref="H9:K9"/>
  </mergeCells>
  <printOptions/>
  <pageMargins left="0.1968503937007874" right="0.3937007874015748" top="0.984251968503937" bottom="0" header="0" footer="0"/>
  <pageSetup blackAndWhite="1" horizontalDpi="120" verticalDpi="120" orientation="portrait" paperSize="9" r:id="rId1"/>
</worksheet>
</file>

<file path=xl/worksheets/sheet3.xml><?xml version="1.0" encoding="utf-8"?>
<worksheet xmlns="http://schemas.openxmlformats.org/spreadsheetml/2006/main" xmlns:r="http://schemas.openxmlformats.org/officeDocument/2006/relationships">
  <dimension ref="A1:I22"/>
  <sheetViews>
    <sheetView workbookViewId="0" topLeftCell="A1">
      <selection activeCell="E12" sqref="E12"/>
    </sheetView>
  </sheetViews>
  <sheetFormatPr defaultColWidth="9.00390625" defaultRowHeight="12.75"/>
  <sheetData>
    <row r="1" spans="1:8" ht="12.75">
      <c r="A1" s="106" t="s">
        <v>45</v>
      </c>
      <c r="B1" s="106"/>
      <c r="C1" s="106"/>
      <c r="D1" s="106"/>
      <c r="E1" s="106"/>
      <c r="F1" s="106"/>
      <c r="G1" s="106"/>
      <c r="H1" s="106"/>
    </row>
    <row r="3" ht="12.75">
      <c r="A3" t="s">
        <v>46</v>
      </c>
    </row>
    <row r="4" ht="12.75">
      <c r="A4" t="s">
        <v>47</v>
      </c>
    </row>
    <row r="5" ht="12.75">
      <c r="A5" t="s">
        <v>48</v>
      </c>
    </row>
    <row r="6" ht="12.75">
      <c r="A6" t="s">
        <v>49</v>
      </c>
    </row>
    <row r="7" ht="12.75">
      <c r="A7" t="s">
        <v>50</v>
      </c>
    </row>
    <row r="8" ht="12.75">
      <c r="A8" t="s">
        <v>51</v>
      </c>
    </row>
    <row r="9" ht="12.75">
      <c r="A9" t="s">
        <v>52</v>
      </c>
    </row>
    <row r="10" ht="12.75">
      <c r="A10" t="s">
        <v>53</v>
      </c>
    </row>
    <row r="13" spans="1:9" ht="12.75">
      <c r="A13" s="106" t="s">
        <v>54</v>
      </c>
      <c r="B13" s="106"/>
      <c r="C13" s="106"/>
      <c r="D13" s="106"/>
      <c r="E13" s="106"/>
      <c r="F13" s="106"/>
      <c r="G13" s="106"/>
      <c r="H13" s="106"/>
      <c r="I13" t="s">
        <v>75</v>
      </c>
    </row>
    <row r="15" ht="12.75">
      <c r="A15" t="s">
        <v>55</v>
      </c>
    </row>
    <row r="16" ht="12.75">
      <c r="A16" t="s">
        <v>56</v>
      </c>
    </row>
    <row r="17" ht="12.75">
      <c r="A17" t="s">
        <v>57</v>
      </c>
    </row>
    <row r="18" ht="12.75">
      <c r="A18" t="s">
        <v>58</v>
      </c>
    </row>
    <row r="19" ht="12.75">
      <c r="A19" t="s">
        <v>59</v>
      </c>
    </row>
    <row r="20" ht="12.75">
      <c r="A20" t="s">
        <v>60</v>
      </c>
    </row>
    <row r="21" ht="12.75">
      <c r="A21" t="s">
        <v>61</v>
      </c>
    </row>
    <row r="22" ht="12.75">
      <c r="A22" t="s">
        <v>76</v>
      </c>
    </row>
  </sheetData>
  <sheetProtection password="C8B7" sheet="1" objects="1" scenarios="1"/>
  <printOptions/>
  <pageMargins left="0.75" right="0.75" top="1" bottom="1" header="0.5" footer="0.5"/>
  <pageSetup horizontalDpi="120" verticalDpi="12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DELTA 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G R Z E S I A K</cp:lastModifiedBy>
  <cp:lastPrinted>1999-11-17T09:51:02Z</cp:lastPrinted>
  <dcterms:created xsi:type="dcterms:W3CDTF">1999-05-20T10:48:12Z</dcterms:created>
  <cp:category/>
  <cp:version/>
  <cp:contentType/>
  <cp:contentStatus/>
</cp:coreProperties>
</file>